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20" yWindow="-120" windowWidth="19440" windowHeight="11760" activeTab="2"/>
  </bookViews>
  <sheets>
    <sheet name="1.О_П" sheetId="4" r:id="rId1"/>
    <sheet name="2.ИСР_Г" sheetId="1" r:id="rId2"/>
    <sheet name="КОН." sheetId="8" r:id="rId3"/>
    <sheet name="ЭКСП." sheetId="7" r:id="rId4"/>
    <sheet name="Тех.лист" sheetId="2" state="hidden" r:id="rId5"/>
  </sheets>
  <definedNames>
    <definedName name="_xlnm._FilterDatabase" localSheetId="1" hidden="1">'2.ИСР_Г'!$A$9:$W$68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10" i="1"/>
  <c r="I2" i="1"/>
  <c r="I1" i="1"/>
  <c r="Y8" i="1"/>
  <c r="Z8" i="1" s="1"/>
  <c r="I5" i="1"/>
  <c r="V28" i="1"/>
  <c r="V62" i="1"/>
  <c r="V35" i="1"/>
  <c r="V10" i="1"/>
  <c r="V21" i="1"/>
  <c r="V18" i="1"/>
  <c r="V25" i="1"/>
  <c r="V32" i="1"/>
  <c r="V66" i="1"/>
  <c r="V47" i="1"/>
  <c r="V60" i="1"/>
  <c r="V22" i="1"/>
  <c r="V52" i="1"/>
  <c r="V39" i="1"/>
  <c r="V30" i="1"/>
  <c r="V20" i="1"/>
  <c r="V54" i="1"/>
  <c r="V27" i="1"/>
  <c r="V61" i="1"/>
  <c r="V68" i="1"/>
  <c r="V67" i="1"/>
  <c r="V42" i="1"/>
  <c r="V64" i="1"/>
  <c r="V24" i="1"/>
  <c r="V58" i="1"/>
  <c r="V31" i="1"/>
  <c r="V41" i="1"/>
  <c r="V14" i="1"/>
  <c r="V16" i="1"/>
  <c r="V63" i="1"/>
  <c r="V12" i="1"/>
  <c r="V44" i="1"/>
  <c r="V19" i="1"/>
  <c r="V53" i="1"/>
  <c r="V56" i="1"/>
  <c r="V45" i="1"/>
  <c r="V55" i="1"/>
  <c r="V34" i="1"/>
  <c r="V59" i="1"/>
  <c r="V48" i="1"/>
  <c r="V50" i="1"/>
  <c r="V23" i="1"/>
  <c r="V65" i="1"/>
  <c r="V29" i="1"/>
  <c r="V51" i="1"/>
  <c r="V46" i="1"/>
  <c r="V49" i="1"/>
  <c r="V13" i="1"/>
  <c r="V36" i="1"/>
  <c r="V11" i="1"/>
  <c r="V43" i="1"/>
  <c r="V33" i="1"/>
  <c r="V26" i="1"/>
  <c r="V40" i="1"/>
  <c r="V15" i="1"/>
  <c r="V57" i="1"/>
  <c r="V17" i="1"/>
  <c r="V38" i="1"/>
  <c r="V37" i="1"/>
  <c r="AA8" i="1" l="1"/>
  <c r="Z9" i="1"/>
  <c r="Y9" i="1"/>
  <c r="AB8" i="1" l="1"/>
  <c r="AA9" i="1"/>
  <c r="AC8" i="1" l="1"/>
  <c r="AB9" i="1"/>
  <c r="AD8" i="1" l="1"/>
  <c r="AC9" i="1"/>
  <c r="AE8" i="1" l="1"/>
  <c r="AD9" i="1"/>
  <c r="AF8" i="1" l="1"/>
  <c r="AE9" i="1"/>
  <c r="AG8" i="1" l="1"/>
  <c r="AF9" i="1"/>
  <c r="AH8" i="1" l="1"/>
  <c r="AG9" i="1"/>
  <c r="AI8" i="1" l="1"/>
  <c r="AH9" i="1"/>
  <c r="AJ8" i="1" l="1"/>
  <c r="AI9" i="1"/>
  <c r="AK8" i="1" l="1"/>
  <c r="AJ9" i="1"/>
  <c r="AL8" i="1" l="1"/>
  <c r="AK9" i="1"/>
  <c r="AM8" i="1" l="1"/>
  <c r="AL9" i="1"/>
  <c r="AN8" i="1" l="1"/>
  <c r="AM9" i="1"/>
  <c r="AO8" i="1" l="1"/>
  <c r="AN9" i="1"/>
  <c r="AP8" i="1" l="1"/>
  <c r="AO9" i="1"/>
  <c r="AQ8" i="1" l="1"/>
  <c r="AP9" i="1"/>
  <c r="AR8" i="1" l="1"/>
  <c r="AQ9" i="1"/>
  <c r="AS8" i="1" l="1"/>
  <c r="AR9" i="1"/>
  <c r="AT8" i="1" l="1"/>
  <c r="AS9" i="1"/>
  <c r="AU8" i="1" l="1"/>
  <c r="AT9" i="1"/>
  <c r="AV8" i="1" l="1"/>
  <c r="AU9" i="1"/>
  <c r="AW8" i="1" l="1"/>
  <c r="AV9" i="1"/>
  <c r="AX8" i="1" l="1"/>
  <c r="AW9" i="1"/>
  <c r="AY8" i="1" l="1"/>
  <c r="AX9" i="1"/>
  <c r="AZ8" i="1" l="1"/>
  <c r="AY9" i="1"/>
  <c r="BA8" i="1" l="1"/>
  <c r="AZ9" i="1"/>
  <c r="BB8" i="1" l="1"/>
  <c r="BA9" i="1"/>
  <c r="BC8" i="1" l="1"/>
  <c r="BB9" i="1"/>
  <c r="BD8" i="1" l="1"/>
  <c r="BC9" i="1"/>
  <c r="BE8" i="1" l="1"/>
  <c r="BD9" i="1"/>
  <c r="BF8" i="1" l="1"/>
  <c r="BE9" i="1"/>
  <c r="BG8" i="1" l="1"/>
  <c r="BF9" i="1"/>
  <c r="BH8" i="1" l="1"/>
  <c r="BG9" i="1"/>
  <c r="BI8" i="1" l="1"/>
  <c r="BH9" i="1"/>
  <c r="BJ8" i="1" l="1"/>
  <c r="BI9" i="1"/>
  <c r="BK8" i="1" l="1"/>
  <c r="BJ9" i="1"/>
  <c r="BL8" i="1" l="1"/>
  <c r="BK9" i="1"/>
  <c r="BM8" i="1" l="1"/>
  <c r="BL9" i="1"/>
  <c r="BN8" i="1" l="1"/>
  <c r="BM9" i="1"/>
  <c r="BO8" i="1" l="1"/>
  <c r="BN9" i="1"/>
  <c r="BP8" i="1" l="1"/>
  <c r="BO9" i="1"/>
  <c r="BQ8" i="1" l="1"/>
  <c r="BP9" i="1"/>
  <c r="BR8" i="1" l="1"/>
  <c r="BQ9" i="1"/>
  <c r="BS8" i="1" l="1"/>
  <c r="BR9" i="1"/>
  <c r="BT8" i="1" l="1"/>
  <c r="BS9" i="1"/>
  <c r="BU8" i="1" l="1"/>
  <c r="BT9" i="1"/>
  <c r="BV8" i="1" l="1"/>
  <c r="BU9" i="1"/>
  <c r="BW8" i="1" l="1"/>
  <c r="BV9" i="1"/>
  <c r="BX8" i="1" l="1"/>
  <c r="BW9" i="1"/>
  <c r="BY8" i="1" l="1"/>
  <c r="BX9" i="1"/>
  <c r="BZ8" i="1" l="1"/>
  <c r="BY9" i="1"/>
  <c r="CA8" i="1" l="1"/>
  <c r="BZ9" i="1"/>
  <c r="CB8" i="1" l="1"/>
  <c r="CA9" i="1"/>
  <c r="CC8" i="1" l="1"/>
  <c r="CB9" i="1"/>
  <c r="CD8" i="1" l="1"/>
  <c r="CC9" i="1"/>
  <c r="CE8" i="1" l="1"/>
  <c r="CD9" i="1"/>
  <c r="CF8" i="1" l="1"/>
  <c r="CE9" i="1"/>
  <c r="CG8" i="1" l="1"/>
  <c r="CF9" i="1"/>
  <c r="CH8" i="1" l="1"/>
  <c r="CG9" i="1"/>
  <c r="CI8" i="1" l="1"/>
  <c r="CH9" i="1"/>
  <c r="CJ8" i="1" l="1"/>
  <c r="CI9" i="1"/>
  <c r="CK8" i="1" l="1"/>
  <c r="CJ9" i="1"/>
  <c r="CL8" i="1" l="1"/>
  <c r="CK9" i="1"/>
  <c r="CM8" i="1" l="1"/>
  <c r="CL9" i="1"/>
  <c r="CN8" i="1" l="1"/>
  <c r="CM9" i="1"/>
  <c r="CN9" i="1" l="1"/>
  <c r="CO8" i="1"/>
  <c r="CP8" i="1" l="1"/>
  <c r="CO9" i="1"/>
  <c r="CQ8" i="1" l="1"/>
  <c r="CP9" i="1"/>
  <c r="CR8" i="1" l="1"/>
  <c r="CQ9" i="1"/>
  <c r="CS8" i="1" l="1"/>
  <c r="CR9" i="1"/>
  <c r="CT8" i="1" l="1"/>
  <c r="CS9" i="1"/>
  <c r="CU8" i="1" l="1"/>
  <c r="CT9" i="1"/>
  <c r="CV8" i="1" l="1"/>
  <c r="CU9" i="1"/>
  <c r="CW8" i="1" l="1"/>
  <c r="CV9" i="1"/>
  <c r="CX8" i="1" l="1"/>
  <c r="CW9" i="1"/>
  <c r="CY8" i="1" l="1"/>
  <c r="CX9" i="1"/>
  <c r="CZ8" i="1" l="1"/>
  <c r="CY9" i="1"/>
  <c r="DA8" i="1" l="1"/>
  <c r="CZ9" i="1"/>
  <c r="DB8" i="1" l="1"/>
  <c r="DA9" i="1"/>
  <c r="DC8" i="1" l="1"/>
  <c r="DB9" i="1"/>
  <c r="DD8" i="1" l="1"/>
  <c r="DC9" i="1"/>
  <c r="DE8" i="1" l="1"/>
  <c r="DD9" i="1"/>
  <c r="DF8" i="1" l="1"/>
  <c r="DE9" i="1"/>
  <c r="DG8" i="1" l="1"/>
  <c r="DF9" i="1"/>
  <c r="DH8" i="1" l="1"/>
  <c r="DG9" i="1"/>
  <c r="DI8" i="1" l="1"/>
  <c r="DH9" i="1"/>
  <c r="DJ8" i="1" l="1"/>
  <c r="DI9" i="1"/>
  <c r="DK8" i="1" l="1"/>
  <c r="DJ9" i="1"/>
  <c r="DL8" i="1" l="1"/>
  <c r="DK9" i="1"/>
  <c r="DM8" i="1" l="1"/>
  <c r="DL9" i="1"/>
  <c r="DN8" i="1" l="1"/>
  <c r="DM9" i="1"/>
  <c r="DO8" i="1" l="1"/>
  <c r="DN9" i="1"/>
  <c r="DP8" i="1" l="1"/>
  <c r="DO9" i="1"/>
  <c r="DQ8" i="1" l="1"/>
  <c r="DP9" i="1"/>
  <c r="DR8" i="1" l="1"/>
  <c r="DQ9" i="1"/>
  <c r="DS8" i="1" l="1"/>
  <c r="DR9" i="1"/>
  <c r="DT8" i="1" l="1"/>
  <c r="DS9" i="1"/>
  <c r="DU8" i="1" l="1"/>
  <c r="DT9" i="1"/>
  <c r="DV8" i="1" l="1"/>
  <c r="DU9" i="1"/>
  <c r="DW8" i="1" l="1"/>
  <c r="DV9" i="1"/>
  <c r="DX8" i="1" l="1"/>
  <c r="DW9" i="1"/>
  <c r="DY8" i="1" l="1"/>
  <c r="DX9" i="1"/>
  <c r="DZ8" i="1" l="1"/>
  <c r="DY9" i="1"/>
  <c r="EA8" i="1" l="1"/>
  <c r="DZ9" i="1"/>
  <c r="EB8" i="1" l="1"/>
  <c r="EA9" i="1"/>
  <c r="EC8" i="1" l="1"/>
  <c r="EB9" i="1"/>
  <c r="ED8" i="1" l="1"/>
  <c r="EC9" i="1"/>
  <c r="EE8" i="1" l="1"/>
  <c r="ED9" i="1"/>
  <c r="EF8" i="1" l="1"/>
  <c r="EE9" i="1"/>
  <c r="EG8" i="1" l="1"/>
  <c r="EF9" i="1"/>
  <c r="EH8" i="1" l="1"/>
  <c r="EG9" i="1"/>
  <c r="EI8" i="1" l="1"/>
  <c r="EH9" i="1"/>
  <c r="EJ8" i="1" l="1"/>
  <c r="EI9" i="1"/>
  <c r="EK8" i="1" l="1"/>
  <c r="EJ9" i="1"/>
  <c r="EL8" i="1" l="1"/>
  <c r="EK9" i="1"/>
  <c r="EM8" i="1" l="1"/>
  <c r="EL9" i="1"/>
  <c r="EN8" i="1" l="1"/>
  <c r="EM9" i="1"/>
  <c r="EO8" i="1" l="1"/>
  <c r="EN9" i="1"/>
  <c r="EP8" i="1" l="1"/>
  <c r="EO9" i="1"/>
  <c r="EQ8" i="1" l="1"/>
  <c r="EP9" i="1"/>
  <c r="ER8" i="1" l="1"/>
  <c r="EQ9" i="1"/>
  <c r="ES8" i="1" l="1"/>
  <c r="ER9" i="1"/>
  <c r="ET8" i="1" l="1"/>
  <c r="ES9" i="1"/>
  <c r="EU8" i="1" l="1"/>
  <c r="ET9" i="1"/>
  <c r="EV8" i="1" l="1"/>
  <c r="EU9" i="1"/>
  <c r="EW8" i="1" l="1"/>
  <c r="EV9" i="1"/>
  <c r="EX8" i="1" l="1"/>
  <c r="EW9" i="1"/>
  <c r="EY8" i="1" l="1"/>
  <c r="EX9" i="1"/>
  <c r="EZ8" i="1" l="1"/>
  <c r="EY9" i="1"/>
  <c r="FA8" i="1" l="1"/>
  <c r="EZ9" i="1"/>
  <c r="FB8" i="1" l="1"/>
  <c r="FA9" i="1"/>
  <c r="FC8" i="1" l="1"/>
  <c r="FB9" i="1"/>
  <c r="FD8" i="1" l="1"/>
  <c r="FC9" i="1"/>
  <c r="FE8" i="1" l="1"/>
  <c r="FD9" i="1"/>
  <c r="FF8" i="1" l="1"/>
  <c r="FE9" i="1"/>
  <c r="FG8" i="1" l="1"/>
  <c r="FF9" i="1"/>
  <c r="FH8" i="1" l="1"/>
  <c r="FG9" i="1"/>
  <c r="FI8" i="1" l="1"/>
  <c r="FH9" i="1"/>
  <c r="FJ8" i="1" l="1"/>
  <c r="FI9" i="1"/>
  <c r="FK8" i="1" l="1"/>
  <c r="FJ9" i="1"/>
  <c r="FL8" i="1" l="1"/>
  <c r="FK9" i="1"/>
  <c r="FM8" i="1" l="1"/>
  <c r="FL9" i="1"/>
  <c r="FN8" i="1" l="1"/>
  <c r="FM9" i="1"/>
  <c r="FO8" i="1" l="1"/>
  <c r="FN9" i="1"/>
  <c r="FP8" i="1" l="1"/>
  <c r="FO9" i="1"/>
  <c r="FQ8" i="1" l="1"/>
  <c r="FP9" i="1"/>
  <c r="FR8" i="1" l="1"/>
  <c r="FQ9" i="1"/>
  <c r="FS8" i="1" l="1"/>
  <c r="FR9" i="1"/>
  <c r="FT8" i="1" l="1"/>
  <c r="FS9" i="1"/>
  <c r="FU8" i="1" l="1"/>
  <c r="FT9" i="1"/>
  <c r="FV8" i="1" l="1"/>
  <c r="FU9" i="1"/>
  <c r="FW8" i="1" l="1"/>
  <c r="FV9" i="1"/>
  <c r="FX8" i="1" l="1"/>
  <c r="FW9" i="1"/>
  <c r="FY8" i="1" l="1"/>
  <c r="FX9" i="1"/>
  <c r="FZ8" i="1" l="1"/>
  <c r="FY9" i="1"/>
  <c r="GA8" i="1" l="1"/>
  <c r="FZ9" i="1"/>
  <c r="GB8" i="1" l="1"/>
  <c r="GA9" i="1"/>
  <c r="GC8" i="1" l="1"/>
  <c r="GB9" i="1"/>
  <c r="GD8" i="1" l="1"/>
  <c r="GC9" i="1"/>
  <c r="GE8" i="1" l="1"/>
  <c r="GD9" i="1"/>
  <c r="GF8" i="1" l="1"/>
  <c r="GE9" i="1"/>
  <c r="GG8" i="1" l="1"/>
  <c r="GF9" i="1"/>
  <c r="GH8" i="1" l="1"/>
  <c r="GG9" i="1"/>
  <c r="GI8" i="1" l="1"/>
  <c r="GH9" i="1"/>
  <c r="GJ8" i="1" l="1"/>
  <c r="GI9" i="1"/>
  <c r="GK8" i="1" l="1"/>
  <c r="GJ9" i="1"/>
  <c r="GL8" i="1" l="1"/>
  <c r="GK9" i="1"/>
  <c r="GM8" i="1" l="1"/>
  <c r="GL9" i="1"/>
  <c r="GN8" i="1" l="1"/>
  <c r="GM9" i="1"/>
  <c r="GO8" i="1" l="1"/>
  <c r="GN9" i="1"/>
  <c r="GP8" i="1" l="1"/>
  <c r="GO9" i="1"/>
  <c r="GQ8" i="1" l="1"/>
  <c r="GP9" i="1"/>
  <c r="GR8" i="1" l="1"/>
  <c r="GQ9" i="1"/>
  <c r="GS8" i="1" l="1"/>
  <c r="GR9" i="1"/>
  <c r="GT8" i="1" l="1"/>
  <c r="GS9" i="1"/>
  <c r="GU8" i="1" l="1"/>
  <c r="GT9" i="1"/>
  <c r="GV8" i="1" l="1"/>
  <c r="GU9" i="1"/>
  <c r="GW8" i="1" l="1"/>
  <c r="GV9" i="1"/>
  <c r="GX8" i="1" l="1"/>
  <c r="GW9" i="1"/>
  <c r="GY8" i="1" l="1"/>
  <c r="GX9" i="1"/>
  <c r="GZ8" i="1" l="1"/>
  <c r="GY9" i="1"/>
  <c r="HA8" i="1" l="1"/>
  <c r="GZ9" i="1"/>
  <c r="HB8" i="1" l="1"/>
  <c r="HA9" i="1"/>
  <c r="HC8" i="1" l="1"/>
  <c r="HB9" i="1"/>
  <c r="HD8" i="1" l="1"/>
  <c r="HC9" i="1"/>
  <c r="HE8" i="1" l="1"/>
  <c r="HD9" i="1"/>
  <c r="HF8" i="1" l="1"/>
  <c r="HE9" i="1"/>
  <c r="HG8" i="1" l="1"/>
  <c r="HF9" i="1"/>
  <c r="HH8" i="1" l="1"/>
  <c r="HG9" i="1"/>
  <c r="HI8" i="1" l="1"/>
  <c r="HH9" i="1"/>
  <c r="HJ8" i="1" l="1"/>
  <c r="HI9" i="1"/>
  <c r="HK8" i="1" l="1"/>
  <c r="HJ9" i="1"/>
  <c r="HL8" i="1" l="1"/>
  <c r="HK9" i="1"/>
  <c r="HM8" i="1" l="1"/>
  <c r="HL9" i="1"/>
  <c r="HN8" i="1" l="1"/>
  <c r="HM9" i="1"/>
  <c r="HO8" i="1" l="1"/>
  <c r="HN9" i="1"/>
  <c r="HP8" i="1" l="1"/>
  <c r="HO9" i="1"/>
  <c r="HQ8" i="1" l="1"/>
  <c r="HP9" i="1"/>
  <c r="HR8" i="1" l="1"/>
  <c r="HQ9" i="1"/>
  <c r="HS8" i="1" l="1"/>
  <c r="HR9" i="1"/>
  <c r="HT8" i="1" l="1"/>
  <c r="HS9" i="1"/>
  <c r="HU8" i="1" l="1"/>
  <c r="HT9" i="1"/>
  <c r="HV8" i="1" l="1"/>
  <c r="HU9" i="1"/>
  <c r="HW8" i="1" l="1"/>
  <c r="HV9" i="1"/>
  <c r="HX8" i="1" l="1"/>
  <c r="HW9" i="1"/>
  <c r="HY8" i="1" l="1"/>
  <c r="HX9" i="1"/>
  <c r="HZ8" i="1" l="1"/>
  <c r="HY9" i="1"/>
  <c r="IA8" i="1" l="1"/>
  <c r="HZ9" i="1"/>
  <c r="IB8" i="1" l="1"/>
  <c r="IA9" i="1"/>
  <c r="IC8" i="1" l="1"/>
  <c r="IB9" i="1"/>
  <c r="ID8" i="1" l="1"/>
  <c r="IC9" i="1"/>
  <c r="IE8" i="1" l="1"/>
  <c r="ID9" i="1"/>
  <c r="IF8" i="1" l="1"/>
  <c r="IE9" i="1"/>
  <c r="IG8" i="1" l="1"/>
  <c r="IF9" i="1"/>
  <c r="IH8" i="1" l="1"/>
  <c r="IG9" i="1"/>
  <c r="II8" i="1" l="1"/>
  <c r="IH9" i="1"/>
  <c r="IJ8" i="1" l="1"/>
  <c r="II9" i="1"/>
  <c r="IK8" i="1" l="1"/>
  <c r="IJ9" i="1"/>
  <c r="IL8" i="1" l="1"/>
  <c r="IK9" i="1"/>
  <c r="IM8" i="1" l="1"/>
  <c r="IL9" i="1"/>
  <c r="IN8" i="1" l="1"/>
  <c r="IM9" i="1"/>
  <c r="IO8" i="1" l="1"/>
  <c r="IN9" i="1"/>
  <c r="IP8" i="1" l="1"/>
  <c r="IO9" i="1"/>
  <c r="IQ8" i="1" l="1"/>
  <c r="IP9" i="1"/>
  <c r="IR8" i="1" l="1"/>
  <c r="IQ9" i="1"/>
  <c r="IS8" i="1" l="1"/>
  <c r="IR9" i="1"/>
  <c r="IT8" i="1" l="1"/>
  <c r="IS9" i="1"/>
  <c r="IU8" i="1" l="1"/>
  <c r="IT9" i="1"/>
  <c r="IV8" i="1" l="1"/>
  <c r="IU9" i="1"/>
  <c r="IW8" i="1" l="1"/>
  <c r="IV9" i="1"/>
  <c r="IX8" i="1" l="1"/>
  <c r="IW9" i="1"/>
  <c r="IY8" i="1" l="1"/>
  <c r="IX9" i="1"/>
  <c r="IZ8" i="1" l="1"/>
  <c r="IY9" i="1"/>
  <c r="JA8" i="1" l="1"/>
  <c r="IZ9" i="1"/>
  <c r="JB8" i="1" l="1"/>
  <c r="JA9" i="1"/>
  <c r="JC8" i="1" l="1"/>
  <c r="JB9" i="1"/>
  <c r="JD8" i="1" l="1"/>
  <c r="JC9" i="1"/>
  <c r="JE8" i="1" l="1"/>
  <c r="JD9" i="1"/>
  <c r="JF8" i="1" l="1"/>
  <c r="JE9" i="1"/>
  <c r="JG8" i="1" l="1"/>
  <c r="JF9" i="1"/>
  <c r="JH8" i="1" l="1"/>
  <c r="JG9" i="1"/>
  <c r="JI8" i="1" l="1"/>
  <c r="JH9" i="1"/>
  <c r="JJ8" i="1" l="1"/>
  <c r="JI9" i="1"/>
  <c r="JK8" i="1" l="1"/>
  <c r="JJ9" i="1"/>
  <c r="JL8" i="1" l="1"/>
  <c r="JK9" i="1"/>
  <c r="JM8" i="1" l="1"/>
  <c r="JL9" i="1"/>
  <c r="JN8" i="1" l="1"/>
  <c r="JM9" i="1"/>
  <c r="JO8" i="1" l="1"/>
  <c r="JN9" i="1"/>
  <c r="JP8" i="1" l="1"/>
  <c r="JO9" i="1"/>
  <c r="JQ8" i="1" l="1"/>
  <c r="JP9" i="1"/>
  <c r="JR8" i="1" l="1"/>
  <c r="JQ9" i="1"/>
  <c r="JS8" i="1" l="1"/>
  <c r="JR9" i="1"/>
  <c r="JT8" i="1" l="1"/>
  <c r="JS9" i="1"/>
  <c r="JU8" i="1" l="1"/>
  <c r="JT9" i="1"/>
  <c r="JV8" i="1" l="1"/>
  <c r="JU9" i="1"/>
  <c r="JW8" i="1" l="1"/>
  <c r="JV9" i="1"/>
  <c r="JX8" i="1" l="1"/>
  <c r="JW9" i="1"/>
  <c r="JY8" i="1" l="1"/>
  <c r="JX9" i="1"/>
  <c r="JZ8" i="1" l="1"/>
  <c r="JY9" i="1"/>
  <c r="KA8" i="1" l="1"/>
  <c r="JZ9" i="1"/>
  <c r="KB8" i="1" l="1"/>
  <c r="KA9" i="1"/>
  <c r="KC8" i="1" l="1"/>
  <c r="KB9" i="1"/>
  <c r="KD8" i="1" l="1"/>
  <c r="KC9" i="1"/>
  <c r="KE8" i="1" l="1"/>
  <c r="KD9" i="1"/>
  <c r="KF8" i="1" l="1"/>
  <c r="KE9" i="1"/>
  <c r="KG8" i="1" l="1"/>
  <c r="KF9" i="1"/>
  <c r="KH8" i="1" l="1"/>
  <c r="KG9" i="1"/>
  <c r="KI8" i="1" l="1"/>
  <c r="KH9" i="1"/>
  <c r="KJ8" i="1" l="1"/>
  <c r="KI9" i="1"/>
  <c r="KK8" i="1" l="1"/>
  <c r="KJ9" i="1"/>
  <c r="KL8" i="1" l="1"/>
  <c r="KK9" i="1"/>
  <c r="KM8" i="1" l="1"/>
  <c r="KM9" i="1" s="1"/>
  <c r="KL9" i="1"/>
</calcChain>
</file>

<file path=xl/comments1.xml><?xml version="1.0" encoding="utf-8"?>
<comments xmlns="http://schemas.openxmlformats.org/spreadsheetml/2006/main">
  <authors>
    <author>Roman Gocmanow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22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22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22" author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41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41" author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</commentList>
</comments>
</file>

<file path=xl/sharedStrings.xml><?xml version="1.0" encoding="utf-8"?>
<sst xmlns="http://schemas.openxmlformats.org/spreadsheetml/2006/main" count="347" uniqueCount="237">
  <si>
    <t>НАЗВАНИЕ ПРОЕКТА:</t>
  </si>
  <si>
    <t>ОБРАЗОВАТЕЛЬНАЯ ОРГАНИЗАЦИЯ:</t>
  </si>
  <si>
    <t>Дата начала работ по проекту:</t>
  </si>
  <si>
    <t>Дней с начала проекта:</t>
  </si>
  <si>
    <t>ПОДТВЕРЖДАЮЩИЕ ДОКУМЕНТЫ:</t>
  </si>
  <si>
    <t>ОТВЕТСТВЕННЫЙ:</t>
  </si>
  <si>
    <t>№</t>
  </si>
  <si>
    <t>СТАТУС:</t>
  </si>
  <si>
    <t>ПЛАНИРУЕТСЯ</t>
  </si>
  <si>
    <t>В РАБОТЕ</t>
  </si>
  <si>
    <t>ВЫПОЛНЕНО</t>
  </si>
  <si>
    <t>НЕ ВЫПОЛНЕНО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</si>
  <si>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</si>
  <si>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</si>
  <si>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</si>
  <si>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</si>
  <si>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</si>
  <si>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</si>
  <si>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</si>
  <si>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</si>
  <si>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</si>
  <si>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</si>
  <si>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ДАТА НАЧАЛА
[дд.мм.гггг]</t>
  </si>
  <si>
    <t>ДАТА ОКОНЧАНИЯ 
[дд.мм.гггг]:</t>
  </si>
  <si>
    <t>РЕЗУЛЬТАТ
ЭТАПА</t>
  </si>
  <si>
    <t>ФУНКЦИЯ УПРАВЛЕНИЯ</t>
  </si>
  <si>
    <t>ЦЕЛЕПОЛАГАНИЕ</t>
  </si>
  <si>
    <t>ПЛАНИРОВАНИЕ</t>
  </si>
  <si>
    <t>ОРГАНИЗАЦИЯ</t>
  </si>
  <si>
    <t>ПОДДЕРЖКА</t>
  </si>
  <si>
    <t>КОНТРОЛЬ</t>
  </si>
  <si>
    <t>ОБУЧЕНИЕ</t>
  </si>
  <si>
    <t>КОРРЕКЦИЯ</t>
  </si>
  <si>
    <t>ЭТАП 
ПРОЕКТА</t>
  </si>
  <si>
    <r>
      <rPr>
        <sz val="8"/>
        <color theme="1"/>
        <rFont val="Times New Roman"/>
        <family val="1"/>
        <charset val="204"/>
      </rPr>
      <t>ДЛИТЕЛЬНОСТЬ:</t>
    </r>
    <r>
      <rPr>
        <sz val="10"/>
        <color theme="1"/>
        <rFont val="Times New Roman"/>
        <family val="1"/>
        <charset val="204"/>
      </rPr>
      <t xml:space="preserve">
[раб. дни]</t>
    </r>
  </si>
  <si>
    <t>ПРОЕКТНАЯ КОМАНДА:</t>
  </si>
  <si>
    <t>ДОЛЖНОСТЬ</t>
  </si>
  <si>
    <t>АДРЕС ЭЛЕКТРОННОЙ ПОЧТЫ</t>
  </si>
  <si>
    <t>Ф.И.О.</t>
  </si>
  <si>
    <t>SMART-ЦЕЛЬ ПРОЕКТА</t>
  </si>
  <si>
    <r>
      <rPr>
        <b/>
        <sz val="11"/>
        <color theme="1"/>
        <rFont val="Times New Roman"/>
        <family val="1"/>
        <charset val="204"/>
      </rPr>
      <t>КРАТКОЕ ОПИСАНИЕ ПРОБЛЕМЫ В ОБЛАСТИ РЕАЛИЗАЦИИ ФУНКЦИЙ УПРАВЛЕНИЯ ОО</t>
    </r>
    <r>
      <rPr>
        <sz val="11"/>
        <color theme="1"/>
        <rFont val="Times New Roman"/>
        <family val="1"/>
        <charset val="204"/>
      </rPr>
      <t xml:space="preserve">
[на основе анализа результатов предпроектного исследования]</t>
    </r>
  </si>
  <si>
    <t>РЕЗУЛЬТАТЫ ПРОЕКТА</t>
  </si>
  <si>
    <t>ИТОГОВЫЙ РЕЗУЛЬТАТ</t>
  </si>
  <si>
    <t>ПРОМЕЖУТОЧНЫЙ РЕЗУЛЬТАТ</t>
  </si>
  <si>
    <t>ДАТА ДОСТИЖЕНИЯ:
[дд.мм.гггг]</t>
  </si>
  <si>
    <t>ИНДИКАТОР</t>
  </si>
  <si>
    <t>ПОКАЗАТЕЛЬ</t>
  </si>
  <si>
    <t>ЗАДАЧИ ПРОЕКТА</t>
  </si>
  <si>
    <t>КЛЮЧЕВЫЕ ЗАДАЧИ ДЛЯ ДОСТИЖЕНИЯ УКАЗАННОГО РЕЗУЛЬТАТА</t>
  </si>
  <si>
    <t>ССЫЛКА НА ПРИКАЗ О СОЗДАНИИ ПРОЕКТНОЙ КОМАНДЫ:</t>
  </si>
  <si>
    <t>ССЫЛКА НА ДОКУМЕНТ 
«АНАЛИТИЧЕСКАЯ СПРАВКА ОО» 
(ПО ИТОГАМ ПРЕДПРОЕКТНОГО ИССЛЕДОВАНИЯ)</t>
  </si>
  <si>
    <t>ЭКСПЕРТИЗА ПРОЕКТА</t>
  </si>
  <si>
    <t>ПРЕДОСТАВЛЕНИЕ ОБРАТНОЙ СВЯЗИ</t>
  </si>
  <si>
    <t>МУНИЦИПАЛЬНЫЙ ЭКСПЕРТ (ФИО)</t>
  </si>
  <si>
    <t>ОБРАТНАЯ СВЯЗЬ, РЕКОМЕНДАЦИИ</t>
  </si>
  <si>
    <r>
      <t>ОБЕСПЕЧИВАЮЩИЕ МЕРОПРИЯТИЕ</t>
    </r>
    <r>
      <rPr>
        <b/>
        <sz val="10"/>
        <color theme="1"/>
        <rFont val="Times New Roman"/>
        <family val="1"/>
        <charset val="204"/>
      </rPr>
      <t xml:space="preserve"> </t>
    </r>
  </si>
  <si>
    <t>ПРОЦЕНТ
ВЫПОЛНЕНИЯ 
ПО ДНЯМ</t>
  </si>
  <si>
    <t>1.6.</t>
  </si>
  <si>
    <t>1.7.</t>
  </si>
  <si>
    <t>1.8.</t>
  </si>
  <si>
    <t>1.9.</t>
  </si>
  <si>
    <t>1.10.</t>
  </si>
  <si>
    <t>2.6.</t>
  </si>
  <si>
    <t>2.7.</t>
  </si>
  <si>
    <t>2.8.</t>
  </si>
  <si>
    <t>2.9.</t>
  </si>
  <si>
    <t>2.10.</t>
  </si>
  <si>
    <t>8.</t>
  </si>
  <si>
    <t>9.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</si>
  <si>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</si>
  <si>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</si>
  <si>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</si>
  <si>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</si>
  <si>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</si>
  <si>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</si>
  <si>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</si>
  <si>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</si>
  <si>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</si>
  <si>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</si>
  <si>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</si>
  <si>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</si>
  <si>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</si>
  <si>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</si>
  <si>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</si>
  <si>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</si>
  <si>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</si>
  <si>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</si>
  <si>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</si>
  <si>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</si>
  <si>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</si>
  <si>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</si>
  <si>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</si>
  <si>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</si>
  <si>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</si>
  <si>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</si>
  <si>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</si>
  <si>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</si>
  <si>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</si>
  <si>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</si>
  <si>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</si>
  <si>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</si>
  <si>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</si>
  <si>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</si>
  <si>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</si>
  <si>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</si>
  <si>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</si>
  <si>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</si>
  <si>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</si>
  <si>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ДАТА ПРОВДЕНИЯ ЭКСПЕРТИЗЫ</t>
  </si>
  <si>
    <t>аналитическая справка</t>
  </si>
  <si>
    <t>директор</t>
  </si>
  <si>
    <t>заместитель директора по УВР</t>
  </si>
  <si>
    <t>приказ о создании рабочей группы</t>
  </si>
  <si>
    <t>1. Организационный</t>
  </si>
  <si>
    <t>определен состав участников</t>
  </si>
  <si>
    <t>график работы</t>
  </si>
  <si>
    <t>определен режим работы группы</t>
  </si>
  <si>
    <t>определен функционал группы. Задачи поставлены</t>
  </si>
  <si>
    <t>приказ о распределении функционала</t>
  </si>
  <si>
    <t>определены способы стимлирования участников рабочей группы</t>
  </si>
  <si>
    <t>справка о назначении доплаты из фонда стимулирующих выплат</t>
  </si>
  <si>
    <t>2. Основной</t>
  </si>
  <si>
    <t>3. Основной</t>
  </si>
  <si>
    <t>регламент</t>
  </si>
  <si>
    <t>7. Итоговый</t>
  </si>
  <si>
    <t>предпроектное исследование</t>
  </si>
  <si>
    <t>Анализ результатов, обеспечивающих мероприятия</t>
  </si>
  <si>
    <t>ОЦЕНКА</t>
  </si>
  <si>
    <t>НЕ СООТВЕТСТВИЕ</t>
  </si>
  <si>
    <t>СООТВЕТСТВИЕ</t>
  </si>
  <si>
    <r>
      <t xml:space="preserve">РЕЗУЛЬТАТЫ КОНТРОЛЯ
</t>
    </r>
    <r>
      <rPr>
        <sz val="9"/>
        <color theme="1"/>
        <rFont val="Times New Roman"/>
        <family val="1"/>
        <charset val="204"/>
      </rPr>
      <t>[СООТВЕТСТВИЕ / НЕ СООТВЕТСТВИЕ]</t>
    </r>
  </si>
  <si>
    <t>КЛЮЧЕВОЙ ОТЧЕТНЫЙ ДОКУМЕНТ ПО ФАКТУ ПРОВЕДЕНИЯ КОНТРОЛЬНОЙ ПРОЦЕДУРЫ</t>
  </si>
  <si>
    <r>
      <t xml:space="preserve">ОТВЕТСТВЕННЫЙ ЗА КОНТРОЛЬ
</t>
    </r>
    <r>
      <rPr>
        <sz val="9"/>
        <color theme="1"/>
        <rFont val="Times New Roman"/>
        <family val="1"/>
        <charset val="204"/>
      </rPr>
      <t>[ФИО, ДОЛЖНОСТЬ]</t>
    </r>
  </si>
  <si>
    <t>ПЛАНИРУЕМЫЙ СРОК ПРОВЕДЕНИЯ КОНТРОЛЯ
[дд.мм - дд.мм]</t>
  </si>
  <si>
    <t xml:space="preserve">МЕТОДЫ И ИНСТРУМЕНТЫ </t>
  </si>
  <si>
    <t>ФАКТИЧЕСКИЙ СРОК ДОСТИЖЕНИЯ ПОКАЗАТЕЛЯ
[дд.мм]</t>
  </si>
  <si>
    <t>ПЛАНИРУЕМЫЙ СРОК ДОСТИЖЕНИЯ ПОКАЗАТЕЛЯ
[дд.мм]</t>
  </si>
  <si>
    <t>ЗАИНТЕРЕСОВАННЫЕ ЛИЦА ПРОЕКТА, ПОЛУЧИВШИЕ ДОСТУП К ОТЧЕТНОМУ ДОКУМЕНТУ</t>
  </si>
  <si>
    <t>КЛЮЧЕВОЙ ОТЧЕТНЫЙ ДОКУМЕНТ ПО ФАКТУ ДОСТИЖЕНИЯ ПОКАЗАТЕЛЯ</t>
  </si>
  <si>
    <r>
      <t xml:space="preserve">ПОКАЗАТЕЛЬ ДОСТИЖЕНИЯ РЕЗУЛЬТАТА 
(КРИТЕРИЙ УСПЕХА)
</t>
    </r>
    <r>
      <rPr>
        <sz val="9"/>
        <color theme="1"/>
        <rFont val="Times New Roman"/>
        <family val="1"/>
        <charset val="204"/>
      </rPr>
      <t>[ИНДИКАТОР + ЗНАЧЕНИЕ]</t>
    </r>
  </si>
  <si>
    <t>КРАТКОЕ 
ОПИСАНИЕ 
РЕЗУЛЬТАТА</t>
  </si>
  <si>
    <t>ПРИЧИНЫ РАСХОЖДЕНИЯ</t>
  </si>
  <si>
    <t>ИТОГОВЫЙ КОНТРОЛЬ</t>
  </si>
  <si>
    <t xml:space="preserve">*КОРРЕКЦИЯ ДЕЯТЕЛЬНОСТИ КОМАНДЫ  </t>
  </si>
  <si>
    <t>*КОРРЕКЦИЯ 
УСЛОВИЯ</t>
  </si>
  <si>
    <t>*КОРРЕКЦИЯ ПЛАНИРОВАНИЯ</t>
  </si>
  <si>
    <r>
      <rPr>
        <b/>
        <sz val="14"/>
        <color theme="1"/>
        <rFont val="Times New Roman"/>
        <family val="1"/>
        <charset val="204"/>
      </rPr>
      <t>КОРРЕКЦИЯ</t>
    </r>
    <r>
      <rPr>
        <sz val="12"/>
        <color theme="1"/>
        <rFont val="Times New Roman"/>
        <family val="1"/>
        <charset val="204"/>
      </rPr>
      <t xml:space="preserve">
[</t>
    </r>
    <r>
      <rPr>
        <sz val="9"/>
        <color theme="1"/>
        <rFont val="Times New Roman"/>
        <family val="1"/>
        <charset val="204"/>
      </rPr>
      <t>ПРИ НАЛИЧИИ РАСХОЖДЕНИЙ]</t>
    </r>
  </si>
  <si>
    <t>ПРОМЕЖУТОЧНЫЙ КОНТРОЛЬ #2</t>
  </si>
  <si>
    <t>ПРОМЕЖУТОЧНЫЙ КОНТРОЛЬ #1</t>
  </si>
  <si>
    <t>РЕЗУЛЬТАТ (ПРОМЕЖУТОЧНЫЙ): до 24.06.2025</t>
  </si>
  <si>
    <t>РЕЗУЛЬТАТ (ПРОМЕЖУТОЧНЫЙ): до 17.12.2025</t>
  </si>
  <si>
    <t>РЕЗУЛЬТАТ (ИТОГОВЫЙ): до 26.12.2025</t>
  </si>
  <si>
    <t>отчет</t>
  </si>
  <si>
    <t>педагоги</t>
  </si>
  <si>
    <t>административная команда</t>
  </si>
  <si>
    <t>оценка и анализ документов</t>
  </si>
  <si>
    <t>анализ документов</t>
  </si>
  <si>
    <t>экспертиза</t>
  </si>
  <si>
    <t>справка</t>
  </si>
  <si>
    <t>оценка и анализ</t>
  </si>
  <si>
    <t>МБОУ "Балахтинская СШ№1 им. Героя Советского Союза Ф.Л.Каткова"</t>
  </si>
  <si>
    <t>Поддержка профессионального роста учителей</t>
  </si>
  <si>
    <t>Горобец Н.А.</t>
  </si>
  <si>
    <t>Кожуховская Н.П.</t>
  </si>
  <si>
    <t>Потылицина К.Л.</t>
  </si>
  <si>
    <t>koguhovskay1986@mail.ru</t>
  </si>
  <si>
    <t>bsch1@yandex.ru</t>
  </si>
  <si>
    <t xml:space="preserve">Проблема нашей образовательной организации заключается в том, что в школе не организована целенаправленная работа  по управлению профессиональным  развитием педагогов.  Работа носит ситуативный характер.  «Тушим возникающие пожары». Управление профессиональным развитием педагогов затрудняется недостатками реализации управленческого цикла. Отсутствует функция  планирования и контроля.  Административная команда видит выход из сложившейся ситуации, через внедрение ИОМ педагога как инструмента профессионального развития педагога. 
Если данную проблему не решать, то это приведёт к следующим последствиям:
- отсутствие целенаправленной работы административной команды по  управлению проф.развитием педагогов приведёт к снижению качества образования;
- профессиональное выгорание педагогов. Педагоги работают на «износ» из-за  большой педагогической нагрузки, т.к. существует дефицит педагогических кадров, что приведёт к отсутствию активности участия в проф. конкурсах и т.д.
- отсутствие мотивации  приведет к низкой вовлеченности в развитие школы и формальное отношение к своим обязанностям.
Если проблема будет решена, то это приведет к следующему:
- повысится качество образовательных результатов за счёт внедрения современных методик;
- система непрерывного профессионального развития педагогов делает их  «профессионалами» в своих предметных областях;
- педагоги активны, инициативны, сотрудничают друг с другом, участвуют в конкурсах профессионального мастерства
</t>
  </si>
  <si>
    <t>dksyuta@yandex.ru</t>
  </si>
  <si>
    <t>К декабрю 2025 года создать и внедрить систему управления профессиональным развитием педагогов  на основе индивидуальных образовательных маршрутов (ИОМ), обеспечив  разработку и утверждение ИОМ для 30 % педагогического состава.</t>
  </si>
  <si>
    <t xml:space="preserve">1. Создан план работы внедрения системы управления профессиональным развитием педагогов  на основе индивидуальных образовательных маршрутов.  2.Создана рабочая группа, назначены ответственные исполнители и сроки исполнения каждого этапа. 
3. Подготовка первоначального варианта документа.
 4. Рассмотрение проекта на заседании ШМО 
</t>
  </si>
  <si>
    <t xml:space="preserve">1)План работы  внедрения системы управления профессиональным развитием педагогов  на основе индивидуальных образовательных маршрутов.  </t>
  </si>
  <si>
    <t>Работа по плану участниками проекта</t>
  </si>
  <si>
    <t>Приказ</t>
  </si>
  <si>
    <t xml:space="preserve">2) Создана рабочая группа, назначены ответственные исполнители и сроки исполнения каждого этапа. </t>
  </si>
  <si>
    <t>100% педагогов ознакомлены с проектом положения</t>
  </si>
  <si>
    <t>3) Проект положения об ИОМ</t>
  </si>
  <si>
    <t xml:space="preserve">1.Корректировка  и утверждение положения об ИОМ
</t>
  </si>
  <si>
    <t>Протокол пед.совета</t>
  </si>
  <si>
    <t xml:space="preserve">1) Корректировка положения об ИОМ с учетом поправок </t>
  </si>
  <si>
    <t>2) Утвержденное положение об ИОМ</t>
  </si>
  <si>
    <t>Положение об ИОМ</t>
  </si>
  <si>
    <t xml:space="preserve"> 1.Анализ потребностей и требований относительно профессионального роста педагогов.</t>
  </si>
  <si>
    <t>2. Создание рабочей группы по разработке плана, положения</t>
  </si>
  <si>
    <t>3. Написание чернового варианта положения об ИОМ</t>
  </si>
  <si>
    <t>4. Обсуждение ключевых моментов и возможных рисков положения об ИОМ.</t>
  </si>
  <si>
    <t>1. Внесение изменений и корректировка положения об ИОМ.</t>
  </si>
  <si>
    <t>2. Организация финального обсуждения и утверждение положения об ИОМ.</t>
  </si>
  <si>
    <t>Разработка инструментов и процедур  для отслеживания прогресса учителей по ИОМ и оценки эффективности системы.</t>
  </si>
  <si>
    <t>Создана рабочая группа для разработки нормтивно-правовой документации</t>
  </si>
  <si>
    <t>Создан план работы внедрения системы управления профессиональным развитием педагогов  на основе индивидуальных образовательных маршрутов.</t>
  </si>
  <si>
    <t>утвержденный план</t>
  </si>
  <si>
    <t>Заседание рабочей группы по составлению плана работы</t>
  </si>
  <si>
    <t>Утверждение плана работы</t>
  </si>
  <si>
    <t>приказ об утверждении плана, протокол заседания рабочей группы</t>
  </si>
  <si>
    <t>Разработка  положения об ИОМ</t>
  </si>
  <si>
    <t>Заседание рабочей группы по разработке первоначального варианта положения об ИОМ</t>
  </si>
  <si>
    <t>проект положения</t>
  </si>
  <si>
    <t>Обсуждение проекта положения об ИОМ на заседании ШМО</t>
  </si>
  <si>
    <t>Протокол заседания ШМО</t>
  </si>
  <si>
    <t>Корректировка   положения об ИОМ</t>
  </si>
  <si>
    <t>Обсуждение  положения об ИОМ на педагогическом совете.</t>
  </si>
  <si>
    <t>Протокол пе.совета</t>
  </si>
  <si>
    <t>Утверждение  положения об ИОМ</t>
  </si>
  <si>
    <t>приказ</t>
  </si>
  <si>
    <t>Определение ключевых показателей эффективности</t>
  </si>
  <si>
    <t>Определить инструменты и методы сбора информации о результатах прохождения ИОМ педагогами.</t>
  </si>
  <si>
    <t>сформированы индикаторы эффективности</t>
  </si>
  <si>
    <t xml:space="preserve">разработана методика регулярного мониторинга результатов реализации ИОМ.
</t>
  </si>
  <si>
    <t>Организация тестирования предложенного механизма мониторинга на выборочной группе педагогов.</t>
  </si>
  <si>
    <t xml:space="preserve">справка </t>
  </si>
  <si>
    <t xml:space="preserve">1. Создан план работы внедрения системы управления профессиональным развитием педагогов  на основе индивидуальных образовательных маршрутов.  </t>
  </si>
  <si>
    <t xml:space="preserve">План работы  внедрения системы управления профессиональным развитием педагогов  на основе индивидуальных образовательных маршрутов.  </t>
  </si>
  <si>
    <t>план</t>
  </si>
  <si>
    <t>педагоги рабочей группы, административная команда</t>
  </si>
  <si>
    <t xml:space="preserve">2. Создана рабочая группа, назначены ответственные исполнители и сроки исполнения каждого этапа. </t>
  </si>
  <si>
    <t>3. Проект положения об ИОМ</t>
  </si>
  <si>
    <t>100% ознакомлены</t>
  </si>
  <si>
    <t>2) Обсуждение  положения об ИОМ на педагогическом совете.</t>
  </si>
  <si>
    <t>3) Утвержденное положение об ИОМ</t>
  </si>
  <si>
    <t>педагоги, административная команда</t>
  </si>
  <si>
    <t>1) Определение ключевых показателей эффективности</t>
  </si>
  <si>
    <t>2) Определить инструменты и методы сбора информации о результатах прохождения ИОМ педагогами.</t>
  </si>
  <si>
    <t>3) Организация тестирования предложенного механизма мониторинга на выборочной группе педагогов.</t>
  </si>
  <si>
    <t>4)Анализ результатов, обеспечивающих мероприятия</t>
  </si>
  <si>
    <t>разработана методика регулярного мониторинга результатов реализации ИОМ.</t>
  </si>
  <si>
    <t>Аналитическая справка</t>
  </si>
  <si>
    <t>80% педагогов участвуют в тестировании</t>
  </si>
  <si>
    <t>Проект положения</t>
  </si>
  <si>
    <t>Корректировка и утверждение положения об ИОМ</t>
  </si>
  <si>
    <t>положение</t>
  </si>
  <si>
    <t>протокол пед.совета</t>
  </si>
  <si>
    <t>положение+приказ</t>
  </si>
  <si>
    <t>Разработан нормативно-правовой акт с критериями, инструментами и показателями эффективности  системы управления  профессиональным развитием педагогов на основе ИОМ</t>
  </si>
  <si>
    <t xml:space="preserve">шаблон </t>
  </si>
  <si>
    <t>шаблон индикаторов эффективности</t>
  </si>
  <si>
    <t xml:space="preserve"> административная команда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</si>
</sst>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11"/>
      <color theme="10"/>
      <name val="Calibri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99A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0" fillId="5" borderId="1" xfId="0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7" fillId="0" borderId="0" xfId="0" applyNumberFormat="1" applyFont="1"/>
    <xf numFmtId="164" fontId="7" fillId="4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8" fillId="6" borderId="1" xfId="0" applyNumberFormat="1" applyFont="1" applyFill="1" applyBorder="1" applyAlignment="1">
      <alignment horizontal="center" vertical="center" textRotation="90"/>
    </xf>
    <xf numFmtId="0" fontId="0" fillId="4" borderId="2" xfId="0" applyFill="1" applyBorder="1"/>
    <xf numFmtId="164" fontId="8" fillId="6" borderId="17" xfId="0" applyNumberFormat="1" applyFont="1" applyFill="1" applyBorder="1" applyAlignment="1">
      <alignment horizontal="center" vertical="center" textRotation="90"/>
    </xf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0" fillId="7" borderId="18" xfId="0" applyFill="1" applyBorder="1"/>
    <xf numFmtId="0" fontId="0" fillId="7" borderId="0" xfId="0" applyFill="1" applyBorder="1"/>
    <xf numFmtId="0" fontId="0" fillId="7" borderId="19" xfId="0" applyFill="1" applyBorder="1"/>
    <xf numFmtId="0" fontId="0" fillId="8" borderId="18" xfId="0" applyFill="1" applyBorder="1"/>
    <xf numFmtId="0" fontId="0" fillId="8" borderId="0" xfId="0" applyFill="1" applyBorder="1"/>
    <xf numFmtId="0" fontId="0" fillId="8" borderId="19" xfId="0" applyFill="1" applyBorder="1"/>
    <xf numFmtId="0" fontId="0" fillId="9" borderId="18" xfId="0" applyFill="1" applyBorder="1"/>
    <xf numFmtId="0" fontId="0" fillId="9" borderId="0" xfId="0" applyFill="1" applyBorder="1"/>
    <xf numFmtId="0" fontId="0" fillId="9" borderId="19" xfId="0" applyFill="1" applyBorder="1"/>
    <xf numFmtId="0" fontId="0" fillId="10" borderId="18" xfId="0" applyFill="1" applyBorder="1"/>
    <xf numFmtId="0" fontId="0" fillId="10" borderId="0" xfId="0" applyFill="1" applyBorder="1"/>
    <xf numFmtId="0" fontId="0" fillId="10" borderId="19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left" vertical="top"/>
    </xf>
    <xf numFmtId="0" fontId="2" fillId="11" borderId="16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left" vertical="top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/>
    </xf>
    <xf numFmtId="10" fontId="2" fillId="2" borderId="3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16" fontId="2" fillId="0" borderId="13" xfId="0" applyNumberFormat="1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14" fontId="2" fillId="4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/>
    </xf>
    <xf numFmtId="10" fontId="2" fillId="2" borderId="26" xfId="0" applyNumberFormat="1" applyFont="1" applyFill="1" applyBorder="1" applyAlignment="1">
      <alignment horizontal="center" vertical="center"/>
    </xf>
    <xf numFmtId="14" fontId="2" fillId="4" borderId="16" xfId="0" applyNumberFormat="1" applyFont="1" applyFill="1" applyBorder="1" applyAlignment="1">
      <alignment horizontal="center" vertical="center"/>
    </xf>
    <xf numFmtId="10" fontId="2" fillId="2" borderId="4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3" fillId="12" borderId="3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14" fontId="3" fillId="0" borderId="37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1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14" fontId="3" fillId="0" borderId="2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top" wrapText="1"/>
    </xf>
    <xf numFmtId="0" fontId="3" fillId="12" borderId="3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12" borderId="27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3" borderId="1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left" vertical="top" wrapText="1"/>
    </xf>
    <xf numFmtId="0" fontId="6" fillId="3" borderId="31" xfId="0" applyFont="1" applyFill="1" applyBorder="1" applyAlignment="1">
      <alignment horizontal="left" vertical="top" wrapText="1"/>
    </xf>
    <xf numFmtId="0" fontId="6" fillId="3" borderId="32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9" fontId="4" fillId="3" borderId="23" xfId="0" applyNumberFormat="1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27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3" borderId="1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3" borderId="4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46" xfId="0" applyFont="1" applyFill="1" applyBorder="1" applyAlignment="1">
      <alignment horizontal="left" vertical="top" wrapText="1"/>
    </xf>
    <xf numFmtId="0" fontId="2" fillId="3" borderId="47" xfId="0" applyFont="1" applyFill="1" applyBorder="1" applyAlignment="1">
      <alignment horizontal="left" vertical="top" wrapText="1"/>
    </xf>
    <xf numFmtId="0" fontId="2" fillId="3" borderId="48" xfId="0" applyFont="1" applyFill="1" applyBorder="1" applyAlignment="1">
      <alignment horizontal="left" vertical="top" wrapText="1"/>
    </xf>
    <xf numFmtId="0" fontId="2" fillId="3" borderId="49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50" xfId="0" applyFont="1" applyFill="1" applyBorder="1" applyAlignment="1">
      <alignment horizontal="left" vertical="top" wrapText="1"/>
    </xf>
    <xf numFmtId="0" fontId="2" fillId="3" borderId="51" xfId="0" applyFont="1" applyFill="1" applyBorder="1" applyAlignment="1">
      <alignment horizontal="left" vertical="top" wrapText="1"/>
    </xf>
    <xf numFmtId="0" fontId="2" fillId="3" borderId="52" xfId="0" applyFont="1" applyFill="1" applyBorder="1" applyAlignment="1">
      <alignment horizontal="left" vertical="top" wrapText="1"/>
    </xf>
    <xf numFmtId="0" fontId="2" fillId="3" borderId="53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12" fillId="3" borderId="1" xfId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4" borderId="1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5" fillId="0" borderId="4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3" fillId="14" borderId="55" xfId="0" applyFont="1" applyFill="1" applyBorder="1" applyAlignment="1">
      <alignment horizontal="center" vertical="center" wrapText="1"/>
    </xf>
    <xf numFmtId="0" fontId="14" fillId="14" borderId="54" xfId="0" applyFont="1" applyFill="1" applyBorder="1" applyAlignment="1">
      <alignment horizontal="center" vertical="center" wrapText="1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8" borderId="55" xfId="0" applyFont="1" applyFill="1" applyBorder="1" applyAlignment="1">
      <alignment horizontal="center" vertical="center"/>
    </xf>
    <xf numFmtId="0" fontId="13" fillId="8" borderId="54" xfId="0" applyFont="1" applyFill="1" applyBorder="1" applyAlignment="1">
      <alignment horizontal="center" vertical="center"/>
    </xf>
    <xf numFmtId="0" fontId="13" fillId="8" borderId="56" xfId="0" applyFont="1" applyFill="1" applyBorder="1" applyAlignment="1">
      <alignment horizontal="center" vertical="center"/>
    </xf>
    <xf numFmtId="0" fontId="1" fillId="13" borderId="55" xfId="0" applyFont="1" applyFill="1" applyBorder="1" applyAlignment="1">
      <alignment horizontal="center" vertical="center" wrapText="1"/>
    </xf>
    <xf numFmtId="0" fontId="1" fillId="13" borderId="54" xfId="0" applyFont="1" applyFill="1" applyBorder="1" applyAlignment="1">
      <alignment horizontal="center" vertical="center" wrapText="1"/>
    </xf>
    <xf numFmtId="0" fontId="1" fillId="13" borderId="56" xfId="0" applyFont="1" applyFill="1" applyBorder="1" applyAlignment="1">
      <alignment horizontal="center" vertical="center" wrapText="1"/>
    </xf>
    <xf numFmtId="0" fontId="14" fillId="14" borderId="56" xfId="0" applyFont="1" applyFill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3" fillId="4" borderId="17" xfId="0" applyFont="1" applyFill="1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86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</dxfs>
  <tableStyles count="0" defaultTableStyle="TableStyleMedium2" defaultPivotStyle="PivotStyleLight16"/>
  <colors>
    <mruColors>
      <color rgb="FF799AD5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ksyuta@yandex.ru" TargetMode="External"/><Relationship Id="rId2" Type="http://schemas.openxmlformats.org/officeDocument/2006/relationships/hyperlink" Target="mailto:bsch1@yandex.ru" TargetMode="External"/><Relationship Id="rId1" Type="http://schemas.openxmlformats.org/officeDocument/2006/relationships/hyperlink" Target="mailto:koguhovskay1986@mail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68"/>
  <sheetViews>
    <sheetView showGridLines="0" topLeftCell="A46" workbookViewId="0">
      <selection activeCell="N50" sqref="N50:O50"/>
    </sheetView>
  </sheetViews>
  <sheetFormatPr defaultColWidth="9.140625" defaultRowHeight="15" x14ac:dyDescent="0.25"/>
  <cols>
    <col min="1" max="2" width="9.140625" style="21"/>
    <col min="3" max="3" width="19.5703125" style="21" customWidth="1"/>
    <col min="4" max="5" width="9.140625" style="21"/>
    <col min="6" max="6" width="19.42578125" style="21" customWidth="1"/>
    <col min="7" max="10" width="9.140625" style="21"/>
    <col min="11" max="11" width="19.140625" style="21" customWidth="1"/>
    <col min="12" max="16384" width="9.140625" style="21"/>
  </cols>
  <sheetData>
    <row r="1" spans="1:15" ht="46.5" customHeight="1" x14ac:dyDescent="0.25">
      <c r="A1" s="135" t="s">
        <v>0</v>
      </c>
      <c r="B1" s="136"/>
      <c r="C1" s="136"/>
      <c r="D1" s="136"/>
      <c r="E1" s="136"/>
      <c r="F1" s="136"/>
      <c r="G1" s="163" t="s">
        <v>161</v>
      </c>
      <c r="H1" s="163"/>
      <c r="I1" s="163"/>
      <c r="J1" s="163"/>
      <c r="K1" s="163"/>
      <c r="L1" s="163"/>
      <c r="M1" s="163"/>
      <c r="N1" s="163"/>
      <c r="O1" s="164"/>
    </row>
    <row r="2" spans="1:15" ht="45" customHeight="1" thickBot="1" x14ac:dyDescent="0.3">
      <c r="A2" s="165" t="s">
        <v>1</v>
      </c>
      <c r="B2" s="166"/>
      <c r="C2" s="166"/>
      <c r="D2" s="166"/>
      <c r="E2" s="166"/>
      <c r="F2" s="166"/>
      <c r="G2" s="167" t="s">
        <v>160</v>
      </c>
      <c r="H2" s="167"/>
      <c r="I2" s="167"/>
      <c r="J2" s="167"/>
      <c r="K2" s="167"/>
      <c r="L2" s="167"/>
      <c r="M2" s="167"/>
      <c r="N2" s="167"/>
      <c r="O2" s="168"/>
    </row>
    <row r="4" spans="1:15" ht="15.75" thickBot="1" x14ac:dyDescent="0.3"/>
    <row r="5" spans="1:15" x14ac:dyDescent="0.25">
      <c r="A5" s="120" t="s">
        <v>35</v>
      </c>
      <c r="B5" s="121"/>
      <c r="C5" s="121"/>
      <c r="D5" s="121"/>
      <c r="E5" s="121"/>
      <c r="F5" s="121"/>
      <c r="G5" s="121"/>
      <c r="H5" s="121"/>
      <c r="I5" s="121"/>
      <c r="J5" s="121"/>
      <c r="K5" s="122"/>
    </row>
    <row r="6" spans="1:15" x14ac:dyDescent="0.25">
      <c r="A6" s="140" t="s">
        <v>38</v>
      </c>
      <c r="B6" s="141"/>
      <c r="C6" s="141"/>
      <c r="D6" s="142"/>
      <c r="E6" s="161" t="s">
        <v>36</v>
      </c>
      <c r="F6" s="161"/>
      <c r="G6" s="161"/>
      <c r="H6" s="161" t="s">
        <v>37</v>
      </c>
      <c r="I6" s="161"/>
      <c r="J6" s="161"/>
      <c r="K6" s="169"/>
    </row>
    <row r="7" spans="1:15" x14ac:dyDescent="0.25">
      <c r="A7" s="91" t="s">
        <v>162</v>
      </c>
      <c r="B7" s="92"/>
      <c r="C7" s="92"/>
      <c r="D7" s="92"/>
      <c r="E7" s="162" t="s">
        <v>110</v>
      </c>
      <c r="F7" s="162"/>
      <c r="G7" s="162"/>
      <c r="H7" s="170" t="s">
        <v>166</v>
      </c>
      <c r="I7" s="171"/>
      <c r="J7" s="171"/>
      <c r="K7" s="172"/>
    </row>
    <row r="8" spans="1:15" x14ac:dyDescent="0.25">
      <c r="A8" s="91" t="s">
        <v>163</v>
      </c>
      <c r="B8" s="92"/>
      <c r="C8" s="92"/>
      <c r="D8" s="92"/>
      <c r="E8" s="162" t="s">
        <v>111</v>
      </c>
      <c r="F8" s="162"/>
      <c r="G8" s="162"/>
      <c r="H8" s="170" t="s">
        <v>165</v>
      </c>
      <c r="I8" s="171"/>
      <c r="J8" s="171"/>
      <c r="K8" s="172"/>
    </row>
    <row r="9" spans="1:15" x14ac:dyDescent="0.25">
      <c r="A9" s="91" t="s">
        <v>164</v>
      </c>
      <c r="B9" s="92"/>
      <c r="C9" s="92"/>
      <c r="D9" s="92"/>
      <c r="E9" s="162" t="s">
        <v>111</v>
      </c>
      <c r="F9" s="162"/>
      <c r="G9" s="162"/>
      <c r="H9" s="170" t="s">
        <v>168</v>
      </c>
      <c r="I9" s="171"/>
      <c r="J9" s="171"/>
      <c r="K9" s="172"/>
    </row>
    <row r="10" spans="1:15" x14ac:dyDescent="0.25">
      <c r="A10" s="91"/>
      <c r="B10" s="92"/>
      <c r="C10" s="92"/>
      <c r="D10" s="92"/>
      <c r="E10" s="162"/>
      <c r="F10" s="162"/>
      <c r="G10" s="162"/>
      <c r="H10" s="170"/>
      <c r="I10" s="171"/>
      <c r="J10" s="171"/>
      <c r="K10" s="172"/>
    </row>
    <row r="11" spans="1:15" x14ac:dyDescent="0.25">
      <c r="A11" s="91"/>
      <c r="B11" s="92"/>
      <c r="C11" s="92"/>
      <c r="D11" s="92"/>
      <c r="E11" s="162"/>
      <c r="F11" s="162"/>
      <c r="G11" s="162"/>
      <c r="H11" s="171"/>
      <c r="I11" s="171"/>
      <c r="J11" s="171"/>
      <c r="K11" s="172"/>
    </row>
    <row r="12" spans="1:15" x14ac:dyDescent="0.25">
      <c r="A12" s="91"/>
      <c r="B12" s="92"/>
      <c r="C12" s="92"/>
      <c r="D12" s="92"/>
      <c r="E12" s="162"/>
      <c r="F12" s="162"/>
      <c r="G12" s="162"/>
      <c r="H12" s="171"/>
      <c r="I12" s="171"/>
      <c r="J12" s="171"/>
      <c r="K12" s="172"/>
    </row>
    <row r="13" spans="1:15" x14ac:dyDescent="0.25">
      <c r="A13" s="91"/>
      <c r="B13" s="92"/>
      <c r="C13" s="92"/>
      <c r="D13" s="92"/>
      <c r="E13" s="162"/>
      <c r="F13" s="162"/>
      <c r="G13" s="162"/>
      <c r="H13" s="171"/>
      <c r="I13" s="171"/>
      <c r="J13" s="171"/>
      <c r="K13" s="172"/>
    </row>
    <row r="14" spans="1:15" ht="15.75" thickBot="1" x14ac:dyDescent="0.3">
      <c r="A14" s="138"/>
      <c r="B14" s="139"/>
      <c r="C14" s="139"/>
      <c r="D14" s="139"/>
      <c r="E14" s="177"/>
      <c r="F14" s="177"/>
      <c r="G14" s="177"/>
      <c r="H14" s="159"/>
      <c r="I14" s="159"/>
      <c r="J14" s="159"/>
      <c r="K14" s="160"/>
    </row>
    <row r="15" spans="1:15" ht="29.25" customHeight="1" thickBot="1" x14ac:dyDescent="0.3">
      <c r="A15" s="173" t="s">
        <v>49</v>
      </c>
      <c r="B15" s="174"/>
      <c r="C15" s="174"/>
      <c r="D15" s="174"/>
      <c r="E15" s="175"/>
      <c r="F15" s="175"/>
      <c r="G15" s="175"/>
      <c r="H15" s="175"/>
      <c r="I15" s="175"/>
      <c r="J15" s="175"/>
      <c r="K15" s="176"/>
    </row>
    <row r="17" spans="1:15" ht="15.75" thickBot="1" x14ac:dyDescent="0.3"/>
    <row r="18" spans="1:15" ht="31.5" customHeight="1" x14ac:dyDescent="0.25">
      <c r="A18" s="143" t="s">
        <v>40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5"/>
    </row>
    <row r="19" spans="1:15" x14ac:dyDescent="0.25">
      <c r="A19" s="146" t="s">
        <v>167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8"/>
    </row>
    <row r="20" spans="1:15" x14ac:dyDescent="0.25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1"/>
    </row>
    <row r="21" spans="1:15" x14ac:dyDescent="0.25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1"/>
    </row>
    <row r="22" spans="1:15" x14ac:dyDescent="0.25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</row>
    <row r="23" spans="1:15" x14ac:dyDescent="0.25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1"/>
    </row>
    <row r="24" spans="1:15" x14ac:dyDescent="0.25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1"/>
    </row>
    <row r="25" spans="1:15" x14ac:dyDescent="0.25">
      <c r="A25" s="149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1"/>
    </row>
    <row r="26" spans="1:15" x14ac:dyDescent="0.25">
      <c r="A26" s="149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</row>
    <row r="27" spans="1:15" x14ac:dyDescent="0.25">
      <c r="A27" s="149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</row>
    <row r="28" spans="1:15" x14ac:dyDescent="0.25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</row>
    <row r="29" spans="1:15" x14ac:dyDescent="0.25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1"/>
    </row>
    <row r="30" spans="1:15" ht="15.75" thickBot="1" x14ac:dyDescent="0.3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</row>
    <row r="31" spans="1:15" ht="44.25" customHeight="1" thickBot="1" x14ac:dyDescent="0.3">
      <c r="A31" s="155" t="s">
        <v>50</v>
      </c>
      <c r="B31" s="156"/>
      <c r="C31" s="156"/>
      <c r="D31" s="156"/>
      <c r="E31" s="156"/>
      <c r="F31" s="156"/>
      <c r="G31" s="157"/>
      <c r="H31" s="157"/>
      <c r="I31" s="157"/>
      <c r="J31" s="157"/>
      <c r="K31" s="157"/>
      <c r="L31" s="157"/>
      <c r="M31" s="157"/>
      <c r="N31" s="157"/>
      <c r="O31" s="158"/>
    </row>
    <row r="33" spans="1:15" ht="15.75" thickBot="1" x14ac:dyDescent="0.3"/>
    <row r="34" spans="1:15" x14ac:dyDescent="0.25">
      <c r="A34" s="120" t="s">
        <v>39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2"/>
    </row>
    <row r="35" spans="1:15" x14ac:dyDescent="0.25">
      <c r="A35" s="123" t="s">
        <v>169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</row>
    <row r="36" spans="1:15" x14ac:dyDescent="0.25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</row>
    <row r="37" spans="1:15" x14ac:dyDescent="0.25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5"/>
    </row>
    <row r="38" spans="1:15" x14ac:dyDescent="0.25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5"/>
    </row>
    <row r="39" spans="1:15" x14ac:dyDescent="0.25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</row>
    <row r="40" spans="1:15" ht="15.75" thickBot="1" x14ac:dyDescent="0.3">
      <c r="A40" s="126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8"/>
    </row>
    <row r="42" spans="1:15" ht="15.75" thickBot="1" x14ac:dyDescent="0.3"/>
    <row r="43" spans="1:15" ht="15.75" thickBot="1" x14ac:dyDescent="0.3">
      <c r="A43" s="129" t="s">
        <v>41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1"/>
    </row>
    <row r="44" spans="1:15" x14ac:dyDescent="0.25">
      <c r="A44" s="132" t="s">
        <v>43</v>
      </c>
      <c r="B44" s="133"/>
      <c r="C44" s="133"/>
      <c r="D44" s="133"/>
      <c r="E44" s="134"/>
      <c r="F44" s="135" t="s">
        <v>43</v>
      </c>
      <c r="G44" s="136"/>
      <c r="H44" s="136"/>
      <c r="I44" s="136"/>
      <c r="J44" s="137"/>
      <c r="K44" s="135" t="s">
        <v>42</v>
      </c>
      <c r="L44" s="136"/>
      <c r="M44" s="136"/>
      <c r="N44" s="136"/>
      <c r="O44" s="137"/>
    </row>
    <row r="45" spans="1:15" ht="27" customHeight="1" x14ac:dyDescent="0.25">
      <c r="A45" s="114" t="s">
        <v>44</v>
      </c>
      <c r="B45" s="115"/>
      <c r="C45" s="115"/>
      <c r="D45" s="115"/>
      <c r="E45" s="116"/>
      <c r="F45" s="114" t="s">
        <v>44</v>
      </c>
      <c r="G45" s="115"/>
      <c r="H45" s="115"/>
      <c r="I45" s="115"/>
      <c r="J45" s="116"/>
      <c r="K45" s="114" t="s">
        <v>44</v>
      </c>
      <c r="L45" s="115"/>
      <c r="M45" s="115"/>
      <c r="N45" s="115"/>
      <c r="O45" s="116"/>
    </row>
    <row r="46" spans="1:15" ht="125.25" customHeight="1" x14ac:dyDescent="0.25">
      <c r="A46" s="117" t="s">
        <v>170</v>
      </c>
      <c r="B46" s="118"/>
      <c r="C46" s="118"/>
      <c r="D46" s="118"/>
      <c r="E46" s="119"/>
      <c r="F46" s="117" t="s">
        <v>177</v>
      </c>
      <c r="G46" s="118"/>
      <c r="H46" s="118"/>
      <c r="I46" s="118"/>
      <c r="J46" s="119"/>
      <c r="K46" s="117" t="s">
        <v>233</v>
      </c>
      <c r="L46" s="118"/>
      <c r="M46" s="118"/>
      <c r="N46" s="118"/>
      <c r="O46" s="119"/>
    </row>
    <row r="47" spans="1:15" x14ac:dyDescent="0.25">
      <c r="A47" s="114" t="s">
        <v>45</v>
      </c>
      <c r="B47" s="115"/>
      <c r="C47" s="115"/>
      <c r="D47" s="115" t="s">
        <v>46</v>
      </c>
      <c r="E47" s="116"/>
      <c r="F47" s="114" t="s">
        <v>45</v>
      </c>
      <c r="G47" s="115"/>
      <c r="H47" s="115"/>
      <c r="I47" s="115" t="s">
        <v>46</v>
      </c>
      <c r="J47" s="116"/>
      <c r="K47" s="114" t="s">
        <v>45</v>
      </c>
      <c r="L47" s="115"/>
      <c r="M47" s="115"/>
      <c r="N47" s="115" t="s">
        <v>46</v>
      </c>
      <c r="O47" s="116"/>
    </row>
    <row r="48" spans="1:15" ht="39" customHeight="1" x14ac:dyDescent="0.25">
      <c r="A48" s="111" t="s">
        <v>171</v>
      </c>
      <c r="B48" s="112"/>
      <c r="C48" s="113"/>
      <c r="D48" s="106" t="s">
        <v>172</v>
      </c>
      <c r="E48" s="107"/>
      <c r="F48" s="111" t="s">
        <v>179</v>
      </c>
      <c r="G48" s="112"/>
      <c r="H48" s="113"/>
      <c r="I48" s="106" t="s">
        <v>181</v>
      </c>
      <c r="J48" s="107"/>
      <c r="K48" s="111" t="s">
        <v>221</v>
      </c>
      <c r="L48" s="112"/>
      <c r="M48" s="113"/>
      <c r="N48" s="108" t="s">
        <v>207</v>
      </c>
      <c r="O48" s="107"/>
    </row>
    <row r="49" spans="1:15" ht="36.75" customHeight="1" x14ac:dyDescent="0.25">
      <c r="A49" s="111" t="s">
        <v>174</v>
      </c>
      <c r="B49" s="112"/>
      <c r="C49" s="113"/>
      <c r="D49" s="106" t="s">
        <v>173</v>
      </c>
      <c r="E49" s="107"/>
      <c r="F49" s="111" t="s">
        <v>218</v>
      </c>
      <c r="G49" s="112"/>
      <c r="H49" s="113"/>
      <c r="I49" s="108" t="s">
        <v>178</v>
      </c>
      <c r="J49" s="107"/>
      <c r="K49" s="111" t="s">
        <v>222</v>
      </c>
      <c r="L49" s="112"/>
      <c r="M49" s="113"/>
      <c r="N49" s="106" t="s">
        <v>225</v>
      </c>
      <c r="O49" s="107"/>
    </row>
    <row r="50" spans="1:15" ht="36" customHeight="1" x14ac:dyDescent="0.25">
      <c r="A50" s="111" t="s">
        <v>176</v>
      </c>
      <c r="B50" s="112"/>
      <c r="C50" s="113"/>
      <c r="D50" s="106" t="s">
        <v>175</v>
      </c>
      <c r="E50" s="107"/>
      <c r="F50" s="111" t="s">
        <v>219</v>
      </c>
      <c r="G50" s="112"/>
      <c r="H50" s="113"/>
      <c r="I50" s="106" t="s">
        <v>173</v>
      </c>
      <c r="J50" s="107"/>
      <c r="K50" s="111" t="s">
        <v>223</v>
      </c>
      <c r="L50" s="112"/>
      <c r="M50" s="113"/>
      <c r="N50" s="108" t="s">
        <v>227</v>
      </c>
      <c r="O50" s="107"/>
    </row>
    <row r="51" spans="1:15" ht="21.75" customHeight="1" x14ac:dyDescent="0.25">
      <c r="A51" s="111"/>
      <c r="B51" s="112"/>
      <c r="C51" s="113"/>
      <c r="D51" s="106"/>
      <c r="E51" s="107"/>
      <c r="F51" s="111"/>
      <c r="G51" s="112"/>
      <c r="H51" s="113"/>
      <c r="I51" s="106"/>
      <c r="J51" s="107"/>
      <c r="K51" s="111" t="s">
        <v>224</v>
      </c>
      <c r="L51" s="112"/>
      <c r="M51" s="113"/>
      <c r="N51" s="106" t="s">
        <v>226</v>
      </c>
      <c r="O51" s="107"/>
    </row>
    <row r="52" spans="1:15" x14ac:dyDescent="0.25">
      <c r="A52" s="111"/>
      <c r="B52" s="112"/>
      <c r="C52" s="113"/>
      <c r="D52" s="106"/>
      <c r="E52" s="107"/>
      <c r="F52" s="111"/>
      <c r="G52" s="112"/>
      <c r="H52" s="113"/>
      <c r="I52" s="106"/>
      <c r="J52" s="107"/>
      <c r="K52" s="111"/>
      <c r="L52" s="112"/>
      <c r="M52" s="113"/>
      <c r="N52" s="106"/>
      <c r="O52" s="107"/>
    </row>
    <row r="53" spans="1:15" ht="15.75" customHeight="1" thickBot="1" x14ac:dyDescent="0.3">
      <c r="A53" s="103"/>
      <c r="B53" s="104"/>
      <c r="C53" s="105"/>
      <c r="D53" s="109"/>
      <c r="E53" s="110"/>
      <c r="F53" s="111"/>
      <c r="G53" s="112"/>
      <c r="H53" s="113"/>
      <c r="I53" s="108"/>
      <c r="J53" s="107"/>
      <c r="K53" s="103"/>
      <c r="L53" s="104"/>
      <c r="M53" s="105"/>
      <c r="N53" s="109"/>
      <c r="O53" s="110"/>
    </row>
    <row r="54" spans="1:15" ht="15.75" thickBot="1" x14ac:dyDescent="0.3">
      <c r="A54" s="97" t="s">
        <v>47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9"/>
    </row>
    <row r="55" spans="1:15" ht="31.5" customHeight="1" x14ac:dyDescent="0.25">
      <c r="A55" s="100" t="s">
        <v>48</v>
      </c>
      <c r="B55" s="101"/>
      <c r="C55" s="101"/>
      <c r="D55" s="101"/>
      <c r="E55" s="102"/>
      <c r="F55" s="100" t="s">
        <v>48</v>
      </c>
      <c r="G55" s="101"/>
      <c r="H55" s="101"/>
      <c r="I55" s="101"/>
      <c r="J55" s="102"/>
      <c r="K55" s="100" t="s">
        <v>48</v>
      </c>
      <c r="L55" s="101"/>
      <c r="M55" s="101"/>
      <c r="N55" s="101"/>
      <c r="O55" s="102"/>
    </row>
    <row r="56" spans="1:15" ht="26.25" customHeight="1" x14ac:dyDescent="0.25">
      <c r="A56" s="91" t="s">
        <v>182</v>
      </c>
      <c r="B56" s="92"/>
      <c r="C56" s="92"/>
      <c r="D56" s="92"/>
      <c r="E56" s="93"/>
      <c r="F56" s="91" t="s">
        <v>186</v>
      </c>
      <c r="G56" s="92"/>
      <c r="H56" s="92"/>
      <c r="I56" s="92"/>
      <c r="J56" s="93"/>
      <c r="K56" s="91" t="s">
        <v>188</v>
      </c>
      <c r="L56" s="92"/>
      <c r="M56" s="92"/>
      <c r="N56" s="92"/>
      <c r="O56" s="93"/>
    </row>
    <row r="57" spans="1:15" x14ac:dyDescent="0.25">
      <c r="A57" s="91" t="s">
        <v>183</v>
      </c>
      <c r="B57" s="92"/>
      <c r="C57" s="92"/>
      <c r="D57" s="92"/>
      <c r="E57" s="93"/>
      <c r="F57" s="91" t="s">
        <v>187</v>
      </c>
      <c r="G57" s="92"/>
      <c r="H57" s="92"/>
      <c r="I57" s="92"/>
      <c r="J57" s="93"/>
      <c r="K57" s="91"/>
      <c r="L57" s="92"/>
      <c r="M57" s="92"/>
      <c r="N57" s="92"/>
      <c r="O57" s="93"/>
    </row>
    <row r="58" spans="1:15" x14ac:dyDescent="0.25">
      <c r="A58" s="91" t="s">
        <v>184</v>
      </c>
      <c r="B58" s="92"/>
      <c r="C58" s="92"/>
      <c r="D58" s="92"/>
      <c r="E58" s="93"/>
      <c r="F58" s="91"/>
      <c r="G58" s="92"/>
      <c r="H58" s="92"/>
      <c r="I58" s="92"/>
      <c r="J58" s="93"/>
      <c r="K58" s="91"/>
      <c r="L58" s="92"/>
      <c r="M58" s="92"/>
      <c r="N58" s="92"/>
      <c r="O58" s="93"/>
    </row>
    <row r="59" spans="1:15" x14ac:dyDescent="0.25">
      <c r="A59" s="91" t="s">
        <v>185</v>
      </c>
      <c r="B59" s="92"/>
      <c r="C59" s="92"/>
      <c r="D59" s="92"/>
      <c r="E59" s="93"/>
      <c r="F59" s="91"/>
      <c r="G59" s="92"/>
      <c r="H59" s="92"/>
      <c r="I59" s="92"/>
      <c r="J59" s="93"/>
      <c r="K59" s="91"/>
      <c r="L59" s="92"/>
      <c r="M59" s="92"/>
      <c r="N59" s="92"/>
      <c r="O59" s="93"/>
    </row>
    <row r="60" spans="1:15" x14ac:dyDescent="0.25">
      <c r="A60" s="91"/>
      <c r="B60" s="92"/>
      <c r="C60" s="92"/>
      <c r="D60" s="92"/>
      <c r="E60" s="93"/>
      <c r="F60" s="91"/>
      <c r="G60" s="92"/>
      <c r="H60" s="92"/>
      <c r="I60" s="92"/>
      <c r="J60" s="93"/>
      <c r="K60" s="91"/>
      <c r="L60" s="92"/>
      <c r="M60" s="92"/>
      <c r="N60" s="92"/>
      <c r="O60" s="93"/>
    </row>
    <row r="61" spans="1:15" x14ac:dyDescent="0.25">
      <c r="A61" s="91"/>
      <c r="B61" s="92"/>
      <c r="C61" s="92"/>
      <c r="D61" s="92"/>
      <c r="E61" s="93"/>
      <c r="F61" s="91"/>
      <c r="G61" s="92"/>
      <c r="H61" s="92"/>
      <c r="I61" s="92"/>
      <c r="J61" s="93"/>
      <c r="K61" s="91"/>
      <c r="L61" s="92"/>
      <c r="M61" s="92"/>
      <c r="N61" s="92"/>
      <c r="O61" s="93"/>
    </row>
    <row r="62" spans="1:15" x14ac:dyDescent="0.25">
      <c r="A62" s="91"/>
      <c r="B62" s="92"/>
      <c r="C62" s="92"/>
      <c r="D62" s="92"/>
      <c r="E62" s="93"/>
      <c r="F62" s="91"/>
      <c r="G62" s="92"/>
      <c r="H62" s="92"/>
      <c r="I62" s="92"/>
      <c r="J62" s="93"/>
      <c r="K62" s="91"/>
      <c r="L62" s="92"/>
      <c r="M62" s="92"/>
      <c r="N62" s="92"/>
      <c r="O62" s="93"/>
    </row>
    <row r="63" spans="1:15" x14ac:dyDescent="0.25">
      <c r="A63" s="91"/>
      <c r="B63" s="92"/>
      <c r="C63" s="92"/>
      <c r="D63" s="92"/>
      <c r="E63" s="93"/>
      <c r="F63" s="91"/>
      <c r="G63" s="92"/>
      <c r="H63" s="92"/>
      <c r="I63" s="92"/>
      <c r="J63" s="93"/>
      <c r="K63" s="91"/>
      <c r="L63" s="92"/>
      <c r="M63" s="92"/>
      <c r="N63" s="92"/>
      <c r="O63" s="93"/>
    </row>
    <row r="64" spans="1:15" x14ac:dyDescent="0.25">
      <c r="A64" s="91"/>
      <c r="B64" s="92"/>
      <c r="C64" s="92"/>
      <c r="D64" s="92"/>
      <c r="E64" s="93"/>
      <c r="F64" s="91"/>
      <c r="G64" s="92"/>
      <c r="H64" s="92"/>
      <c r="I64" s="92"/>
      <c r="J64" s="93"/>
      <c r="K64" s="91"/>
      <c r="L64" s="92"/>
      <c r="M64" s="92"/>
      <c r="N64" s="92"/>
      <c r="O64" s="93"/>
    </row>
    <row r="65" spans="1:15" x14ac:dyDescent="0.25">
      <c r="A65" s="91"/>
      <c r="B65" s="92"/>
      <c r="C65" s="92"/>
      <c r="D65" s="92"/>
      <c r="E65" s="93"/>
      <c r="F65" s="91"/>
      <c r="G65" s="92"/>
      <c r="H65" s="92"/>
      <c r="I65" s="92"/>
      <c r="J65" s="93"/>
      <c r="K65" s="91"/>
      <c r="L65" s="92"/>
      <c r="M65" s="92"/>
      <c r="N65" s="92"/>
      <c r="O65" s="93"/>
    </row>
    <row r="66" spans="1:15" x14ac:dyDescent="0.25">
      <c r="A66" s="91"/>
      <c r="B66" s="92"/>
      <c r="C66" s="92"/>
      <c r="D66" s="92"/>
      <c r="E66" s="93"/>
      <c r="F66" s="91"/>
      <c r="G66" s="92"/>
      <c r="H66" s="92"/>
      <c r="I66" s="92"/>
      <c r="J66" s="93"/>
      <c r="K66" s="91"/>
      <c r="L66" s="92"/>
      <c r="M66" s="92"/>
      <c r="N66" s="92"/>
      <c r="O66" s="93"/>
    </row>
    <row r="67" spans="1:15" x14ac:dyDescent="0.25">
      <c r="A67" s="91"/>
      <c r="B67" s="92"/>
      <c r="C67" s="92"/>
      <c r="D67" s="92"/>
      <c r="E67" s="93"/>
      <c r="F67" s="91"/>
      <c r="G67" s="92"/>
      <c r="H67" s="92"/>
      <c r="I67" s="92"/>
      <c r="J67" s="93"/>
      <c r="K67" s="91"/>
      <c r="L67" s="92"/>
      <c r="M67" s="92"/>
      <c r="N67" s="92"/>
      <c r="O67" s="93"/>
    </row>
    <row r="68" spans="1:15" ht="15.75" thickBot="1" x14ac:dyDescent="0.3">
      <c r="A68" s="94"/>
      <c r="B68" s="95"/>
      <c r="C68" s="95"/>
      <c r="D68" s="95"/>
      <c r="E68" s="96"/>
      <c r="F68" s="94"/>
      <c r="G68" s="95"/>
      <c r="H68" s="95"/>
      <c r="I68" s="95"/>
      <c r="J68" s="96"/>
      <c r="K68" s="94"/>
      <c r="L68" s="95"/>
      <c r="M68" s="95"/>
      <c r="N68" s="95"/>
      <c r="O68" s="96"/>
    </row>
  </sheetData>
  <mergeCells count="135">
    <mergeCell ref="A1:F1"/>
    <mergeCell ref="G1:O1"/>
    <mergeCell ref="A2:F2"/>
    <mergeCell ref="G2:O2"/>
    <mergeCell ref="H6:K6"/>
    <mergeCell ref="H7:K7"/>
    <mergeCell ref="A7:D7"/>
    <mergeCell ref="A15:D15"/>
    <mergeCell ref="E15:K15"/>
    <mergeCell ref="E10:G10"/>
    <mergeCell ref="E11:G11"/>
    <mergeCell ref="E12:G12"/>
    <mergeCell ref="E13:G13"/>
    <mergeCell ref="E14:G14"/>
    <mergeCell ref="H8:K8"/>
    <mergeCell ref="H9:K9"/>
    <mergeCell ref="H10:K10"/>
    <mergeCell ref="H11:K11"/>
    <mergeCell ref="H12:K12"/>
    <mergeCell ref="H13:K13"/>
    <mergeCell ref="A34:O34"/>
    <mergeCell ref="A35:O40"/>
    <mergeCell ref="A43:O43"/>
    <mergeCell ref="A44:E44"/>
    <mergeCell ref="F44:J44"/>
    <mergeCell ref="K44:O44"/>
    <mergeCell ref="A14:D14"/>
    <mergeCell ref="A5:K5"/>
    <mergeCell ref="A6:D6"/>
    <mergeCell ref="A18:O18"/>
    <mergeCell ref="A19:O30"/>
    <mergeCell ref="A31:F31"/>
    <mergeCell ref="G31:O31"/>
    <mergeCell ref="A8:D8"/>
    <mergeCell ref="A9:D9"/>
    <mergeCell ref="A10:D10"/>
    <mergeCell ref="A11:D11"/>
    <mergeCell ref="A12:D12"/>
    <mergeCell ref="A13:D13"/>
    <mergeCell ref="H14:K14"/>
    <mergeCell ref="E6:G6"/>
    <mergeCell ref="E7:G7"/>
    <mergeCell ref="E8:G8"/>
    <mergeCell ref="E9:G9"/>
    <mergeCell ref="I47:J47"/>
    <mergeCell ref="K47:M47"/>
    <mergeCell ref="N47:O47"/>
    <mergeCell ref="A45:E45"/>
    <mergeCell ref="F45:J45"/>
    <mergeCell ref="K45:O45"/>
    <mergeCell ref="A46:E46"/>
    <mergeCell ref="F46:J46"/>
    <mergeCell ref="K46:O46"/>
    <mergeCell ref="A48:C48"/>
    <mergeCell ref="D48:E48"/>
    <mergeCell ref="A49:C49"/>
    <mergeCell ref="A50:C50"/>
    <mergeCell ref="A51:C51"/>
    <mergeCell ref="A52:C52"/>
    <mergeCell ref="A47:C47"/>
    <mergeCell ref="D47:E47"/>
    <mergeCell ref="F47:H47"/>
    <mergeCell ref="K48:M48"/>
    <mergeCell ref="N48:O48"/>
    <mergeCell ref="K49:M49"/>
    <mergeCell ref="K50:M50"/>
    <mergeCell ref="K51:M51"/>
    <mergeCell ref="K52:M52"/>
    <mergeCell ref="F53:H53"/>
    <mergeCell ref="I49:J49"/>
    <mergeCell ref="I50:J50"/>
    <mergeCell ref="I51:J51"/>
    <mergeCell ref="I52:J52"/>
    <mergeCell ref="I53:J53"/>
    <mergeCell ref="F48:H48"/>
    <mergeCell ref="I48:J48"/>
    <mergeCell ref="F49:H49"/>
    <mergeCell ref="F50:H50"/>
    <mergeCell ref="F51:H51"/>
    <mergeCell ref="F52:H52"/>
    <mergeCell ref="A54:O54"/>
    <mergeCell ref="A55:E55"/>
    <mergeCell ref="F55:J55"/>
    <mergeCell ref="K55:O55"/>
    <mergeCell ref="A56:E56"/>
    <mergeCell ref="F56:J56"/>
    <mergeCell ref="K56:O56"/>
    <mergeCell ref="K53:M53"/>
    <mergeCell ref="N49:O49"/>
    <mergeCell ref="N50:O50"/>
    <mergeCell ref="N51:O51"/>
    <mergeCell ref="N52:O52"/>
    <mergeCell ref="N53:O53"/>
    <mergeCell ref="A53:C53"/>
    <mergeCell ref="D49:E49"/>
    <mergeCell ref="D50:E50"/>
    <mergeCell ref="D51:E51"/>
    <mergeCell ref="D52:E52"/>
    <mergeCell ref="D53:E53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F63:J63"/>
    <mergeCell ref="F64:J64"/>
    <mergeCell ref="F65:J65"/>
    <mergeCell ref="F66:J66"/>
    <mergeCell ref="F67:J67"/>
    <mergeCell ref="F68:J68"/>
    <mergeCell ref="F57:J57"/>
    <mergeCell ref="F58:J58"/>
    <mergeCell ref="F59:J59"/>
    <mergeCell ref="F60:J60"/>
    <mergeCell ref="F61:J61"/>
    <mergeCell ref="F62:J62"/>
    <mergeCell ref="K63:O63"/>
    <mergeCell ref="K64:O64"/>
    <mergeCell ref="K65:O65"/>
    <mergeCell ref="K66:O66"/>
    <mergeCell ref="K67:O67"/>
    <mergeCell ref="K68:O68"/>
    <mergeCell ref="K57:O57"/>
    <mergeCell ref="K58:O58"/>
    <mergeCell ref="K59:O59"/>
    <mergeCell ref="K60:O60"/>
    <mergeCell ref="K61:O61"/>
    <mergeCell ref="K62:O62"/>
  </mergeCells>
  <hyperlinks>
    <hyperlink ref="H8" r:id="rId1"/>
    <hyperlink ref="H7" r:id="rId2"/>
    <hyperlink ref="H9" r:id="rId3"/>
  </hyperlinks>
  <pageMargins left="0.7" right="0.7" top="0.75" bottom="0.75" header="0.3" footer="0.3"/>
  <pageSetup paperSize="9" scale="36" fitToWidth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5" tint="-0.249977111117893"/>
    <pageSetUpPr fitToPage="1"/>
  </sheetPr>
  <dimension ref="A1:QR84"/>
  <sheetViews>
    <sheetView showGridLines="0" zoomScale="70" zoomScaleNormal="70" workbookViewId="0">
      <pane xSplit="24" ySplit="9" topLeftCell="Y31" activePane="bottomRight" state="frozen"/>
      <selection pane="topRight" activeCell="V1" sqref="V1"/>
      <selection pane="bottomLeft" activeCell="A10" sqref="A10"/>
      <selection pane="bottomRight" activeCell="U43" sqref="U43"/>
    </sheetView>
  </sheetViews>
  <sheetFormatPr defaultRowHeight="15" x14ac:dyDescent="0.25"/>
  <cols>
    <col min="1" max="1" width="17.7109375" customWidth="1"/>
    <col min="2" max="2" width="22.85546875" customWidth="1"/>
    <col min="3" max="3" width="8.7109375" customWidth="1"/>
    <col min="7" max="7" width="52.42578125" customWidth="1"/>
    <col min="8" max="8" width="9.85546875" customWidth="1"/>
    <col min="9" max="9" width="12" customWidth="1"/>
    <col min="10" max="10" width="3" hidden="1" customWidth="1"/>
    <col min="11" max="11" width="3.140625" hidden="1" customWidth="1"/>
    <col min="15" max="15" width="21.85546875" customWidth="1"/>
    <col min="16" max="16" width="12.42578125" customWidth="1"/>
    <col min="17" max="17" width="8.28515625" customWidth="1"/>
    <col min="18" max="18" width="2.7109375" customWidth="1"/>
    <col min="19" max="19" width="20.5703125" customWidth="1"/>
    <col min="20" max="20" width="14.7109375" customWidth="1"/>
    <col min="21" max="21" width="14.85546875" style="1" customWidth="1"/>
    <col min="22" max="23" width="14.140625" customWidth="1"/>
    <col min="24" max="24" width="8.85546875" customWidth="1"/>
    <col min="25" max="299" width="5.5703125" bestFit="1" customWidth="1"/>
    <col min="300" max="421" width="9.140625" style="2"/>
  </cols>
  <sheetData>
    <row r="1" spans="1:460" ht="32.25" customHeight="1" x14ac:dyDescent="0.25">
      <c r="C1" s="193" t="s">
        <v>0</v>
      </c>
      <c r="D1" s="193"/>
      <c r="E1" s="193"/>
      <c r="F1" s="193"/>
      <c r="G1" s="193"/>
      <c r="H1" s="193"/>
      <c r="I1" s="189" t="str">
        <f>'1.О_П'!G1</f>
        <v>Поддержка профессионального роста учителей</v>
      </c>
      <c r="J1" s="189"/>
      <c r="K1" s="189"/>
      <c r="L1" s="189"/>
      <c r="M1" s="189"/>
      <c r="N1" s="189"/>
      <c r="O1" s="189"/>
      <c r="P1" s="189"/>
      <c r="Q1" s="189"/>
      <c r="R1" s="2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</row>
    <row r="2" spans="1:460" ht="30" customHeight="1" x14ac:dyDescent="0.25">
      <c r="C2" s="193" t="s">
        <v>1</v>
      </c>
      <c r="D2" s="193"/>
      <c r="E2" s="193"/>
      <c r="F2" s="193"/>
      <c r="G2" s="193"/>
      <c r="H2" s="193"/>
      <c r="I2" s="189" t="str">
        <f>'1.О_П'!G2</f>
        <v>МБОУ "Балахтинская СШ№1 им. Героя Советского Союза Ф.Л.Каткова"</v>
      </c>
      <c r="J2" s="189"/>
      <c r="K2" s="189"/>
      <c r="L2" s="189"/>
      <c r="M2" s="189"/>
      <c r="N2" s="189"/>
      <c r="O2" s="189"/>
      <c r="P2" s="189"/>
      <c r="Q2" s="189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</row>
    <row r="3" spans="1:460" x14ac:dyDescent="0.25"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</row>
    <row r="4" spans="1:460" ht="15.75" x14ac:dyDescent="0.25">
      <c r="C4" s="2"/>
      <c r="D4" s="188" t="s">
        <v>2</v>
      </c>
      <c r="E4" s="188"/>
      <c r="F4" s="188"/>
      <c r="G4" s="188"/>
      <c r="H4" s="188"/>
      <c r="I4" s="48">
        <v>45748</v>
      </c>
      <c r="J4" s="4"/>
      <c r="K4" s="4"/>
      <c r="L4" s="4"/>
      <c r="M4" s="4"/>
      <c r="N4" s="4"/>
      <c r="O4" s="4"/>
      <c r="P4" s="4"/>
      <c r="Q4" s="4"/>
      <c r="R4" s="2"/>
      <c r="S4" s="2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</row>
    <row r="5" spans="1:460" ht="15.75" x14ac:dyDescent="0.25">
      <c r="C5" s="2"/>
      <c r="D5" s="188" t="s">
        <v>3</v>
      </c>
      <c r="E5" s="188"/>
      <c r="F5" s="188"/>
      <c r="G5" s="188"/>
      <c r="H5" s="188"/>
      <c r="I5" s="20">
        <f ca="1">TODAY() -I4</f>
        <v>48</v>
      </c>
      <c r="J5" s="4"/>
      <c r="K5" s="4"/>
      <c r="L5" s="4"/>
      <c r="M5" s="4"/>
      <c r="N5" s="4"/>
      <c r="O5" s="4"/>
      <c r="P5" s="4"/>
      <c r="Q5" s="4"/>
      <c r="R5" s="2"/>
      <c r="S5" s="2"/>
      <c r="T5" s="2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</row>
    <row r="6" spans="1:460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2"/>
      <c r="W6" s="2"/>
      <c r="X6" s="2"/>
      <c r="Y6" s="1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17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9"/>
      <c r="CC6" s="17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9"/>
      <c r="DE6" s="17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9"/>
      <c r="EG6" s="17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9"/>
      <c r="FI6" s="17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9"/>
      <c r="GK6" s="17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9"/>
      <c r="HM6" s="17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9"/>
      <c r="IO6" s="17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9"/>
      <c r="JQ6" s="17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</row>
    <row r="7" spans="1:460" ht="28.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2"/>
      <c r="W7" s="2"/>
      <c r="X7" s="2"/>
      <c r="Y7" s="23"/>
      <c r="Z7" s="24"/>
      <c r="AA7" s="24"/>
      <c r="AB7" s="24"/>
      <c r="AC7" s="24"/>
      <c r="AD7" s="24"/>
      <c r="AE7" s="25"/>
      <c r="AF7" s="26"/>
      <c r="AG7" s="27"/>
      <c r="AH7" s="27"/>
      <c r="AI7" s="27"/>
      <c r="AJ7" s="27"/>
      <c r="AK7" s="27"/>
      <c r="AL7" s="28"/>
      <c r="AM7" s="29"/>
      <c r="AN7" s="30"/>
      <c r="AO7" s="30"/>
      <c r="AP7" s="30"/>
      <c r="AQ7" s="30"/>
      <c r="AR7" s="30"/>
      <c r="AS7" s="31"/>
      <c r="AT7" s="32"/>
      <c r="AU7" s="33"/>
      <c r="AV7" s="33"/>
      <c r="AW7" s="33"/>
      <c r="AX7" s="33"/>
      <c r="AY7" s="33"/>
      <c r="AZ7" s="34"/>
      <c r="BA7" s="23"/>
      <c r="BB7" s="24"/>
      <c r="BC7" s="24"/>
      <c r="BD7" s="24"/>
      <c r="BE7" s="24"/>
      <c r="BF7" s="24"/>
      <c r="BG7" s="25"/>
      <c r="BH7" s="26"/>
      <c r="BI7" s="27"/>
      <c r="BJ7" s="27"/>
      <c r="BK7" s="27"/>
      <c r="BL7" s="27"/>
      <c r="BM7" s="27"/>
      <c r="BN7" s="28"/>
      <c r="BO7" s="29"/>
      <c r="BP7" s="30"/>
      <c r="BQ7" s="30"/>
      <c r="BR7" s="30"/>
      <c r="BS7" s="30"/>
      <c r="BT7" s="30"/>
      <c r="BU7" s="31"/>
      <c r="BV7" s="32"/>
      <c r="BW7" s="33"/>
      <c r="BX7" s="33"/>
      <c r="BY7" s="33"/>
      <c r="BZ7" s="33"/>
      <c r="CA7" s="33"/>
      <c r="CB7" s="34"/>
      <c r="CC7" s="23"/>
      <c r="CD7" s="24"/>
      <c r="CE7" s="24"/>
      <c r="CF7" s="24"/>
      <c r="CG7" s="24"/>
      <c r="CH7" s="24"/>
      <c r="CI7" s="25"/>
      <c r="CJ7" s="26"/>
      <c r="CK7" s="27"/>
      <c r="CL7" s="27"/>
      <c r="CM7" s="27"/>
      <c r="CN7" s="27"/>
      <c r="CO7" s="27"/>
      <c r="CP7" s="28"/>
      <c r="CQ7" s="29"/>
      <c r="CR7" s="30"/>
      <c r="CS7" s="30"/>
      <c r="CT7" s="30"/>
      <c r="CU7" s="30"/>
      <c r="CV7" s="30"/>
      <c r="CW7" s="31"/>
      <c r="CX7" s="32"/>
      <c r="CY7" s="33"/>
      <c r="CZ7" s="33"/>
      <c r="DA7" s="33"/>
      <c r="DB7" s="33"/>
      <c r="DC7" s="33"/>
      <c r="DD7" s="34"/>
      <c r="DE7" s="23"/>
      <c r="DF7" s="24"/>
      <c r="DG7" s="24"/>
      <c r="DH7" s="24"/>
      <c r="DI7" s="24"/>
      <c r="DJ7" s="24"/>
      <c r="DK7" s="25"/>
      <c r="DL7" s="26"/>
      <c r="DM7" s="27"/>
      <c r="DN7" s="27"/>
      <c r="DO7" s="27"/>
      <c r="DP7" s="27"/>
      <c r="DQ7" s="27"/>
      <c r="DR7" s="28"/>
      <c r="DS7" s="29"/>
      <c r="DT7" s="30"/>
      <c r="DU7" s="30"/>
      <c r="DV7" s="30"/>
      <c r="DW7" s="30"/>
      <c r="DX7" s="30"/>
      <c r="DY7" s="31"/>
      <c r="DZ7" s="32"/>
      <c r="EA7" s="33"/>
      <c r="EB7" s="33"/>
      <c r="EC7" s="33"/>
      <c r="ED7" s="33"/>
      <c r="EE7" s="33"/>
      <c r="EF7" s="34"/>
      <c r="EG7" s="23"/>
      <c r="EH7" s="24"/>
      <c r="EI7" s="24"/>
      <c r="EJ7" s="24"/>
      <c r="EK7" s="24"/>
      <c r="EL7" s="24"/>
      <c r="EM7" s="25"/>
      <c r="EN7" s="26"/>
      <c r="EO7" s="27"/>
      <c r="EP7" s="27"/>
      <c r="EQ7" s="27"/>
      <c r="ER7" s="27"/>
      <c r="ES7" s="27"/>
      <c r="ET7" s="28"/>
      <c r="EU7" s="29"/>
      <c r="EV7" s="30"/>
      <c r="EW7" s="30"/>
      <c r="EX7" s="30"/>
      <c r="EY7" s="30"/>
      <c r="EZ7" s="30"/>
      <c r="FA7" s="31"/>
      <c r="FB7" s="32"/>
      <c r="FC7" s="33"/>
      <c r="FD7" s="33"/>
      <c r="FE7" s="33"/>
      <c r="FF7" s="33"/>
      <c r="FG7" s="33"/>
      <c r="FH7" s="34"/>
      <c r="FI7" s="23"/>
      <c r="FJ7" s="24"/>
      <c r="FK7" s="24"/>
      <c r="FL7" s="24"/>
      <c r="FM7" s="24"/>
      <c r="FN7" s="24"/>
      <c r="FO7" s="25"/>
      <c r="FP7" s="26"/>
      <c r="FQ7" s="27"/>
      <c r="FR7" s="27"/>
      <c r="FS7" s="27"/>
      <c r="FT7" s="27"/>
      <c r="FU7" s="27"/>
      <c r="FV7" s="28"/>
      <c r="FW7" s="29"/>
      <c r="FX7" s="30"/>
      <c r="FY7" s="30"/>
      <c r="FZ7" s="30"/>
      <c r="GA7" s="30"/>
      <c r="GB7" s="30"/>
      <c r="GC7" s="31"/>
      <c r="GD7" s="32"/>
      <c r="GE7" s="33"/>
      <c r="GF7" s="33"/>
      <c r="GG7" s="33"/>
      <c r="GH7" s="33"/>
      <c r="GI7" s="33"/>
      <c r="GJ7" s="34"/>
      <c r="GK7" s="23"/>
      <c r="GL7" s="24"/>
      <c r="GM7" s="24"/>
      <c r="GN7" s="24"/>
      <c r="GO7" s="24"/>
      <c r="GP7" s="24"/>
      <c r="GQ7" s="25"/>
      <c r="GR7" s="26"/>
      <c r="GS7" s="27"/>
      <c r="GT7" s="27"/>
      <c r="GU7" s="27"/>
      <c r="GV7" s="27"/>
      <c r="GW7" s="27"/>
      <c r="GX7" s="28"/>
      <c r="GY7" s="29"/>
      <c r="GZ7" s="30"/>
      <c r="HA7" s="30"/>
      <c r="HB7" s="30"/>
      <c r="HC7" s="30"/>
      <c r="HD7" s="30"/>
      <c r="HE7" s="31"/>
      <c r="HF7" s="32"/>
      <c r="HG7" s="33"/>
      <c r="HH7" s="33"/>
      <c r="HI7" s="33"/>
      <c r="HJ7" s="33"/>
      <c r="HK7" s="33"/>
      <c r="HL7" s="34"/>
      <c r="HM7" s="23"/>
      <c r="HN7" s="24"/>
      <c r="HO7" s="24"/>
      <c r="HP7" s="24"/>
      <c r="HQ7" s="24"/>
      <c r="HR7" s="24"/>
      <c r="HS7" s="25"/>
      <c r="HT7" s="26"/>
      <c r="HU7" s="27"/>
      <c r="HV7" s="27"/>
      <c r="HW7" s="27"/>
      <c r="HX7" s="27"/>
      <c r="HY7" s="27"/>
      <c r="HZ7" s="28"/>
      <c r="IA7" s="29"/>
      <c r="IB7" s="30"/>
      <c r="IC7" s="30"/>
      <c r="ID7" s="30"/>
      <c r="IE7" s="30"/>
      <c r="IF7" s="30"/>
      <c r="IG7" s="31"/>
      <c r="IH7" s="32"/>
      <c r="II7" s="33"/>
      <c r="IJ7" s="33"/>
      <c r="IK7" s="33"/>
      <c r="IL7" s="33"/>
      <c r="IM7" s="33"/>
      <c r="IN7" s="34"/>
      <c r="IO7" s="23"/>
      <c r="IP7" s="24"/>
      <c r="IQ7" s="24"/>
      <c r="IR7" s="24"/>
      <c r="IS7" s="24"/>
      <c r="IT7" s="24"/>
      <c r="IU7" s="25"/>
      <c r="IV7" s="26"/>
      <c r="IW7" s="27"/>
      <c r="IX7" s="27"/>
      <c r="IY7" s="27"/>
      <c r="IZ7" s="27"/>
      <c r="JA7" s="27"/>
      <c r="JB7" s="28"/>
      <c r="JC7" s="29"/>
      <c r="JD7" s="30"/>
      <c r="JE7" s="30"/>
      <c r="JF7" s="30"/>
      <c r="JG7" s="30"/>
      <c r="JH7" s="30"/>
      <c r="JI7" s="31"/>
      <c r="JJ7" s="32"/>
      <c r="JK7" s="33"/>
      <c r="JL7" s="33"/>
      <c r="JM7" s="33"/>
      <c r="JN7" s="33"/>
      <c r="JO7" s="33"/>
      <c r="JP7" s="34"/>
      <c r="JQ7" s="23"/>
      <c r="JR7" s="24"/>
      <c r="JS7" s="24"/>
      <c r="JT7" s="24"/>
      <c r="JU7" s="24"/>
      <c r="JV7" s="24"/>
      <c r="JW7" s="25"/>
      <c r="JX7" s="26"/>
      <c r="JY7" s="27"/>
      <c r="JZ7" s="27"/>
      <c r="KA7" s="27"/>
      <c r="KB7" s="27"/>
      <c r="KC7" s="27"/>
      <c r="KD7" s="28"/>
      <c r="KE7" s="29"/>
      <c r="KF7" s="30"/>
      <c r="KG7" s="30"/>
      <c r="KH7" s="30"/>
      <c r="KI7" s="30"/>
      <c r="KJ7" s="30"/>
      <c r="KK7" s="31"/>
      <c r="KL7" s="32"/>
      <c r="KM7" s="33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</row>
    <row r="8" spans="1:460" s="11" customFormat="1" ht="37.5" customHeight="1" thickBot="1" x14ac:dyDescent="0.3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2"/>
      <c r="W8" s="2"/>
      <c r="X8" s="2"/>
      <c r="Y8" s="16">
        <f>I4</f>
        <v>45748</v>
      </c>
      <c r="Z8" s="16">
        <f>Y8+1</f>
        <v>45749</v>
      </c>
      <c r="AA8" s="16">
        <f t="shared" ref="AA8:CL8" si="0">Z8+1</f>
        <v>45750</v>
      </c>
      <c r="AB8" s="16">
        <f t="shared" si="0"/>
        <v>45751</v>
      </c>
      <c r="AC8" s="16">
        <f t="shared" si="0"/>
        <v>45752</v>
      </c>
      <c r="AD8" s="16">
        <f t="shared" si="0"/>
        <v>45753</v>
      </c>
      <c r="AE8" s="16">
        <f t="shared" si="0"/>
        <v>45754</v>
      </c>
      <c r="AF8" s="14">
        <f t="shared" si="0"/>
        <v>45755</v>
      </c>
      <c r="AG8" s="14">
        <f t="shared" si="0"/>
        <v>45756</v>
      </c>
      <c r="AH8" s="14">
        <f t="shared" si="0"/>
        <v>45757</v>
      </c>
      <c r="AI8" s="14">
        <f t="shared" si="0"/>
        <v>45758</v>
      </c>
      <c r="AJ8" s="14">
        <f t="shared" si="0"/>
        <v>45759</v>
      </c>
      <c r="AK8" s="14">
        <f t="shared" si="0"/>
        <v>45760</v>
      </c>
      <c r="AL8" s="14">
        <f t="shared" si="0"/>
        <v>45761</v>
      </c>
      <c r="AM8" s="14">
        <f t="shared" si="0"/>
        <v>45762</v>
      </c>
      <c r="AN8" s="14">
        <f t="shared" si="0"/>
        <v>45763</v>
      </c>
      <c r="AO8" s="14">
        <f t="shared" si="0"/>
        <v>45764</v>
      </c>
      <c r="AP8" s="14">
        <f t="shared" si="0"/>
        <v>45765</v>
      </c>
      <c r="AQ8" s="14">
        <f t="shared" si="0"/>
        <v>45766</v>
      </c>
      <c r="AR8" s="14">
        <f t="shared" si="0"/>
        <v>45767</v>
      </c>
      <c r="AS8" s="14">
        <f t="shared" si="0"/>
        <v>45768</v>
      </c>
      <c r="AT8" s="14">
        <f t="shared" si="0"/>
        <v>45769</v>
      </c>
      <c r="AU8" s="14">
        <f t="shared" si="0"/>
        <v>45770</v>
      </c>
      <c r="AV8" s="14">
        <f t="shared" si="0"/>
        <v>45771</v>
      </c>
      <c r="AW8" s="14">
        <f t="shared" si="0"/>
        <v>45772</v>
      </c>
      <c r="AX8" s="14">
        <f t="shared" si="0"/>
        <v>45773</v>
      </c>
      <c r="AY8" s="14">
        <f t="shared" si="0"/>
        <v>45774</v>
      </c>
      <c r="AZ8" s="14">
        <f t="shared" si="0"/>
        <v>45775</v>
      </c>
      <c r="BA8" s="14">
        <f t="shared" si="0"/>
        <v>45776</v>
      </c>
      <c r="BB8" s="14">
        <f t="shared" si="0"/>
        <v>45777</v>
      </c>
      <c r="BC8" s="14">
        <f t="shared" si="0"/>
        <v>45778</v>
      </c>
      <c r="BD8" s="14">
        <f t="shared" si="0"/>
        <v>45779</v>
      </c>
      <c r="BE8" s="14">
        <f t="shared" si="0"/>
        <v>45780</v>
      </c>
      <c r="BF8" s="14">
        <f t="shared" si="0"/>
        <v>45781</v>
      </c>
      <c r="BG8" s="14">
        <f t="shared" si="0"/>
        <v>45782</v>
      </c>
      <c r="BH8" s="14">
        <f t="shared" si="0"/>
        <v>45783</v>
      </c>
      <c r="BI8" s="14">
        <f t="shared" si="0"/>
        <v>45784</v>
      </c>
      <c r="BJ8" s="14">
        <f t="shared" si="0"/>
        <v>45785</v>
      </c>
      <c r="BK8" s="14">
        <f t="shared" si="0"/>
        <v>45786</v>
      </c>
      <c r="BL8" s="14">
        <f t="shared" si="0"/>
        <v>45787</v>
      </c>
      <c r="BM8" s="14">
        <f t="shared" si="0"/>
        <v>45788</v>
      </c>
      <c r="BN8" s="14">
        <f t="shared" si="0"/>
        <v>45789</v>
      </c>
      <c r="BO8" s="14">
        <f t="shared" si="0"/>
        <v>45790</v>
      </c>
      <c r="BP8" s="14">
        <f t="shared" si="0"/>
        <v>45791</v>
      </c>
      <c r="BQ8" s="14">
        <f t="shared" si="0"/>
        <v>45792</v>
      </c>
      <c r="BR8" s="14">
        <f t="shared" si="0"/>
        <v>45793</v>
      </c>
      <c r="BS8" s="14">
        <f t="shared" si="0"/>
        <v>45794</v>
      </c>
      <c r="BT8" s="14">
        <f t="shared" si="0"/>
        <v>45795</v>
      </c>
      <c r="BU8" s="14">
        <f t="shared" si="0"/>
        <v>45796</v>
      </c>
      <c r="BV8" s="14">
        <f t="shared" si="0"/>
        <v>45797</v>
      </c>
      <c r="BW8" s="14">
        <f t="shared" si="0"/>
        <v>45798</v>
      </c>
      <c r="BX8" s="14">
        <f t="shared" si="0"/>
        <v>45799</v>
      </c>
      <c r="BY8" s="14">
        <f t="shared" si="0"/>
        <v>45800</v>
      </c>
      <c r="BZ8" s="14">
        <f t="shared" si="0"/>
        <v>45801</v>
      </c>
      <c r="CA8" s="14">
        <f t="shared" si="0"/>
        <v>45802</v>
      </c>
      <c r="CB8" s="14">
        <f t="shared" si="0"/>
        <v>45803</v>
      </c>
      <c r="CC8" s="14">
        <f t="shared" si="0"/>
        <v>45804</v>
      </c>
      <c r="CD8" s="14">
        <f t="shared" si="0"/>
        <v>45805</v>
      </c>
      <c r="CE8" s="14">
        <f t="shared" si="0"/>
        <v>45806</v>
      </c>
      <c r="CF8" s="14">
        <f t="shared" si="0"/>
        <v>45807</v>
      </c>
      <c r="CG8" s="14">
        <f t="shared" si="0"/>
        <v>45808</v>
      </c>
      <c r="CH8" s="14">
        <f t="shared" si="0"/>
        <v>45809</v>
      </c>
      <c r="CI8" s="14">
        <f t="shared" si="0"/>
        <v>45810</v>
      </c>
      <c r="CJ8" s="14">
        <f t="shared" si="0"/>
        <v>45811</v>
      </c>
      <c r="CK8" s="14">
        <f t="shared" si="0"/>
        <v>45812</v>
      </c>
      <c r="CL8" s="14">
        <f t="shared" si="0"/>
        <v>45813</v>
      </c>
      <c r="CM8" s="14">
        <f t="shared" ref="CM8:EX8" si="1">CL8+1</f>
        <v>45814</v>
      </c>
      <c r="CN8" s="14">
        <f t="shared" si="1"/>
        <v>45815</v>
      </c>
      <c r="CO8" s="14">
        <f t="shared" si="1"/>
        <v>45816</v>
      </c>
      <c r="CP8" s="14">
        <f t="shared" si="1"/>
        <v>45817</v>
      </c>
      <c r="CQ8" s="14">
        <f t="shared" si="1"/>
        <v>45818</v>
      </c>
      <c r="CR8" s="14">
        <f t="shared" si="1"/>
        <v>45819</v>
      </c>
      <c r="CS8" s="14">
        <f t="shared" si="1"/>
        <v>45820</v>
      </c>
      <c r="CT8" s="14">
        <f t="shared" si="1"/>
        <v>45821</v>
      </c>
      <c r="CU8" s="14">
        <f t="shared" si="1"/>
        <v>45822</v>
      </c>
      <c r="CV8" s="14">
        <f t="shared" si="1"/>
        <v>45823</v>
      </c>
      <c r="CW8" s="14">
        <f t="shared" si="1"/>
        <v>45824</v>
      </c>
      <c r="CX8" s="14">
        <f t="shared" si="1"/>
        <v>45825</v>
      </c>
      <c r="CY8" s="14">
        <f t="shared" si="1"/>
        <v>45826</v>
      </c>
      <c r="CZ8" s="14">
        <f t="shared" si="1"/>
        <v>45827</v>
      </c>
      <c r="DA8" s="14">
        <f t="shared" si="1"/>
        <v>45828</v>
      </c>
      <c r="DB8" s="14">
        <f t="shared" si="1"/>
        <v>45829</v>
      </c>
      <c r="DC8" s="14">
        <f t="shared" si="1"/>
        <v>45830</v>
      </c>
      <c r="DD8" s="14">
        <f t="shared" si="1"/>
        <v>45831</v>
      </c>
      <c r="DE8" s="14">
        <f t="shared" si="1"/>
        <v>45832</v>
      </c>
      <c r="DF8" s="14">
        <f t="shared" si="1"/>
        <v>45833</v>
      </c>
      <c r="DG8" s="14">
        <f t="shared" si="1"/>
        <v>45834</v>
      </c>
      <c r="DH8" s="14">
        <f t="shared" si="1"/>
        <v>45835</v>
      </c>
      <c r="DI8" s="14">
        <f t="shared" si="1"/>
        <v>45836</v>
      </c>
      <c r="DJ8" s="14">
        <f t="shared" si="1"/>
        <v>45837</v>
      </c>
      <c r="DK8" s="14">
        <f t="shared" si="1"/>
        <v>45838</v>
      </c>
      <c r="DL8" s="14">
        <f t="shared" si="1"/>
        <v>45839</v>
      </c>
      <c r="DM8" s="14">
        <f t="shared" si="1"/>
        <v>45840</v>
      </c>
      <c r="DN8" s="14">
        <f t="shared" si="1"/>
        <v>45841</v>
      </c>
      <c r="DO8" s="14">
        <f t="shared" si="1"/>
        <v>45842</v>
      </c>
      <c r="DP8" s="14">
        <f t="shared" si="1"/>
        <v>45843</v>
      </c>
      <c r="DQ8" s="14">
        <f t="shared" si="1"/>
        <v>45844</v>
      </c>
      <c r="DR8" s="14">
        <f t="shared" si="1"/>
        <v>45845</v>
      </c>
      <c r="DS8" s="14">
        <f t="shared" si="1"/>
        <v>45846</v>
      </c>
      <c r="DT8" s="14">
        <f t="shared" si="1"/>
        <v>45847</v>
      </c>
      <c r="DU8" s="14">
        <f t="shared" si="1"/>
        <v>45848</v>
      </c>
      <c r="DV8" s="14">
        <f t="shared" si="1"/>
        <v>45849</v>
      </c>
      <c r="DW8" s="14">
        <f t="shared" si="1"/>
        <v>45850</v>
      </c>
      <c r="DX8" s="14">
        <f t="shared" si="1"/>
        <v>45851</v>
      </c>
      <c r="DY8" s="14">
        <f t="shared" si="1"/>
        <v>45852</v>
      </c>
      <c r="DZ8" s="14">
        <f t="shared" si="1"/>
        <v>45853</v>
      </c>
      <c r="EA8" s="14">
        <f t="shared" si="1"/>
        <v>45854</v>
      </c>
      <c r="EB8" s="14">
        <f t="shared" si="1"/>
        <v>45855</v>
      </c>
      <c r="EC8" s="14">
        <f t="shared" si="1"/>
        <v>45856</v>
      </c>
      <c r="ED8" s="14">
        <f t="shared" si="1"/>
        <v>45857</v>
      </c>
      <c r="EE8" s="14">
        <f t="shared" si="1"/>
        <v>45858</v>
      </c>
      <c r="EF8" s="14">
        <f t="shared" si="1"/>
        <v>45859</v>
      </c>
      <c r="EG8" s="14">
        <f t="shared" si="1"/>
        <v>45860</v>
      </c>
      <c r="EH8" s="14">
        <f t="shared" si="1"/>
        <v>45861</v>
      </c>
      <c r="EI8" s="14">
        <f t="shared" si="1"/>
        <v>45862</v>
      </c>
      <c r="EJ8" s="14">
        <f t="shared" si="1"/>
        <v>45863</v>
      </c>
      <c r="EK8" s="14">
        <f t="shared" si="1"/>
        <v>45864</v>
      </c>
      <c r="EL8" s="14">
        <f t="shared" si="1"/>
        <v>45865</v>
      </c>
      <c r="EM8" s="14">
        <f t="shared" si="1"/>
        <v>45866</v>
      </c>
      <c r="EN8" s="14">
        <f t="shared" si="1"/>
        <v>45867</v>
      </c>
      <c r="EO8" s="14">
        <f t="shared" si="1"/>
        <v>45868</v>
      </c>
      <c r="EP8" s="14">
        <f t="shared" si="1"/>
        <v>45869</v>
      </c>
      <c r="EQ8" s="14">
        <f t="shared" si="1"/>
        <v>45870</v>
      </c>
      <c r="ER8" s="14">
        <f t="shared" si="1"/>
        <v>45871</v>
      </c>
      <c r="ES8" s="14">
        <f t="shared" si="1"/>
        <v>45872</v>
      </c>
      <c r="ET8" s="14">
        <f t="shared" si="1"/>
        <v>45873</v>
      </c>
      <c r="EU8" s="14">
        <f t="shared" si="1"/>
        <v>45874</v>
      </c>
      <c r="EV8" s="14">
        <f t="shared" si="1"/>
        <v>45875</v>
      </c>
      <c r="EW8" s="14">
        <f t="shared" si="1"/>
        <v>45876</v>
      </c>
      <c r="EX8" s="14">
        <f t="shared" si="1"/>
        <v>45877</v>
      </c>
      <c r="EY8" s="14">
        <f t="shared" ref="EY8:HJ8" si="2">EX8+1</f>
        <v>45878</v>
      </c>
      <c r="EZ8" s="14">
        <f t="shared" si="2"/>
        <v>45879</v>
      </c>
      <c r="FA8" s="14">
        <f t="shared" si="2"/>
        <v>45880</v>
      </c>
      <c r="FB8" s="14">
        <f t="shared" si="2"/>
        <v>45881</v>
      </c>
      <c r="FC8" s="14">
        <f t="shared" si="2"/>
        <v>45882</v>
      </c>
      <c r="FD8" s="14">
        <f t="shared" si="2"/>
        <v>45883</v>
      </c>
      <c r="FE8" s="14">
        <f t="shared" si="2"/>
        <v>45884</v>
      </c>
      <c r="FF8" s="14">
        <f t="shared" si="2"/>
        <v>45885</v>
      </c>
      <c r="FG8" s="14">
        <f t="shared" si="2"/>
        <v>45886</v>
      </c>
      <c r="FH8" s="14">
        <f t="shared" si="2"/>
        <v>45887</v>
      </c>
      <c r="FI8" s="14">
        <f t="shared" si="2"/>
        <v>45888</v>
      </c>
      <c r="FJ8" s="14">
        <f t="shared" si="2"/>
        <v>45889</v>
      </c>
      <c r="FK8" s="14">
        <f t="shared" si="2"/>
        <v>45890</v>
      </c>
      <c r="FL8" s="14">
        <f t="shared" si="2"/>
        <v>45891</v>
      </c>
      <c r="FM8" s="14">
        <f t="shared" si="2"/>
        <v>45892</v>
      </c>
      <c r="FN8" s="14">
        <f t="shared" si="2"/>
        <v>45893</v>
      </c>
      <c r="FO8" s="14">
        <f t="shared" si="2"/>
        <v>45894</v>
      </c>
      <c r="FP8" s="14">
        <f t="shared" si="2"/>
        <v>45895</v>
      </c>
      <c r="FQ8" s="14">
        <f t="shared" si="2"/>
        <v>45896</v>
      </c>
      <c r="FR8" s="14">
        <f t="shared" si="2"/>
        <v>45897</v>
      </c>
      <c r="FS8" s="14">
        <f t="shared" si="2"/>
        <v>45898</v>
      </c>
      <c r="FT8" s="14">
        <f t="shared" si="2"/>
        <v>45899</v>
      </c>
      <c r="FU8" s="14">
        <f t="shared" si="2"/>
        <v>45900</v>
      </c>
      <c r="FV8" s="14">
        <f t="shared" si="2"/>
        <v>45901</v>
      </c>
      <c r="FW8" s="14">
        <f t="shared" si="2"/>
        <v>45902</v>
      </c>
      <c r="FX8" s="14">
        <f t="shared" si="2"/>
        <v>45903</v>
      </c>
      <c r="FY8" s="14">
        <f t="shared" si="2"/>
        <v>45904</v>
      </c>
      <c r="FZ8" s="14">
        <f t="shared" si="2"/>
        <v>45905</v>
      </c>
      <c r="GA8" s="14">
        <f t="shared" si="2"/>
        <v>45906</v>
      </c>
      <c r="GB8" s="14">
        <f t="shared" si="2"/>
        <v>45907</v>
      </c>
      <c r="GC8" s="14">
        <f t="shared" si="2"/>
        <v>45908</v>
      </c>
      <c r="GD8" s="14">
        <f t="shared" si="2"/>
        <v>45909</v>
      </c>
      <c r="GE8" s="14">
        <f t="shared" si="2"/>
        <v>45910</v>
      </c>
      <c r="GF8" s="14">
        <f t="shared" si="2"/>
        <v>45911</v>
      </c>
      <c r="GG8" s="14">
        <f t="shared" si="2"/>
        <v>45912</v>
      </c>
      <c r="GH8" s="14">
        <f t="shared" si="2"/>
        <v>45913</v>
      </c>
      <c r="GI8" s="14">
        <f t="shared" si="2"/>
        <v>45914</v>
      </c>
      <c r="GJ8" s="14">
        <f t="shared" si="2"/>
        <v>45915</v>
      </c>
      <c r="GK8" s="14">
        <f t="shared" si="2"/>
        <v>45916</v>
      </c>
      <c r="GL8" s="14">
        <f t="shared" si="2"/>
        <v>45917</v>
      </c>
      <c r="GM8" s="14">
        <f t="shared" si="2"/>
        <v>45918</v>
      </c>
      <c r="GN8" s="14">
        <f t="shared" si="2"/>
        <v>45919</v>
      </c>
      <c r="GO8" s="14">
        <f t="shared" si="2"/>
        <v>45920</v>
      </c>
      <c r="GP8" s="14">
        <f t="shared" si="2"/>
        <v>45921</v>
      </c>
      <c r="GQ8" s="14">
        <f t="shared" si="2"/>
        <v>45922</v>
      </c>
      <c r="GR8" s="14">
        <f t="shared" si="2"/>
        <v>45923</v>
      </c>
      <c r="GS8" s="14">
        <f t="shared" si="2"/>
        <v>45924</v>
      </c>
      <c r="GT8" s="14">
        <f t="shared" si="2"/>
        <v>45925</v>
      </c>
      <c r="GU8" s="14">
        <f t="shared" si="2"/>
        <v>45926</v>
      </c>
      <c r="GV8" s="14">
        <f t="shared" si="2"/>
        <v>45927</v>
      </c>
      <c r="GW8" s="14">
        <f t="shared" si="2"/>
        <v>45928</v>
      </c>
      <c r="GX8" s="14">
        <f t="shared" si="2"/>
        <v>45929</v>
      </c>
      <c r="GY8" s="14">
        <f t="shared" si="2"/>
        <v>45930</v>
      </c>
      <c r="GZ8" s="14">
        <f t="shared" si="2"/>
        <v>45931</v>
      </c>
      <c r="HA8" s="14">
        <f t="shared" si="2"/>
        <v>45932</v>
      </c>
      <c r="HB8" s="14">
        <f t="shared" si="2"/>
        <v>45933</v>
      </c>
      <c r="HC8" s="14">
        <f t="shared" si="2"/>
        <v>45934</v>
      </c>
      <c r="HD8" s="14">
        <f t="shared" si="2"/>
        <v>45935</v>
      </c>
      <c r="HE8" s="14">
        <f t="shared" si="2"/>
        <v>45936</v>
      </c>
      <c r="HF8" s="14">
        <f t="shared" si="2"/>
        <v>45937</v>
      </c>
      <c r="HG8" s="14">
        <f t="shared" si="2"/>
        <v>45938</v>
      </c>
      <c r="HH8" s="14">
        <f t="shared" si="2"/>
        <v>45939</v>
      </c>
      <c r="HI8" s="14">
        <f t="shared" si="2"/>
        <v>45940</v>
      </c>
      <c r="HJ8" s="14">
        <f t="shared" si="2"/>
        <v>45941</v>
      </c>
      <c r="HK8" s="14">
        <f t="shared" ref="HK8:JV8" si="3">HJ8+1</f>
        <v>45942</v>
      </c>
      <c r="HL8" s="14">
        <f t="shared" si="3"/>
        <v>45943</v>
      </c>
      <c r="HM8" s="14">
        <f t="shared" si="3"/>
        <v>45944</v>
      </c>
      <c r="HN8" s="14">
        <f t="shared" si="3"/>
        <v>45945</v>
      </c>
      <c r="HO8" s="14">
        <f t="shared" si="3"/>
        <v>45946</v>
      </c>
      <c r="HP8" s="14">
        <f t="shared" si="3"/>
        <v>45947</v>
      </c>
      <c r="HQ8" s="14">
        <f t="shared" si="3"/>
        <v>45948</v>
      </c>
      <c r="HR8" s="14">
        <f t="shared" si="3"/>
        <v>45949</v>
      </c>
      <c r="HS8" s="14">
        <f t="shared" si="3"/>
        <v>45950</v>
      </c>
      <c r="HT8" s="14">
        <f t="shared" si="3"/>
        <v>45951</v>
      </c>
      <c r="HU8" s="14">
        <f t="shared" si="3"/>
        <v>45952</v>
      </c>
      <c r="HV8" s="14">
        <f t="shared" si="3"/>
        <v>45953</v>
      </c>
      <c r="HW8" s="14">
        <f t="shared" si="3"/>
        <v>45954</v>
      </c>
      <c r="HX8" s="14">
        <f t="shared" si="3"/>
        <v>45955</v>
      </c>
      <c r="HY8" s="14">
        <f t="shared" si="3"/>
        <v>45956</v>
      </c>
      <c r="HZ8" s="14">
        <f t="shared" si="3"/>
        <v>45957</v>
      </c>
      <c r="IA8" s="14">
        <f t="shared" si="3"/>
        <v>45958</v>
      </c>
      <c r="IB8" s="14">
        <f t="shared" si="3"/>
        <v>45959</v>
      </c>
      <c r="IC8" s="14">
        <f t="shared" si="3"/>
        <v>45960</v>
      </c>
      <c r="ID8" s="14">
        <f t="shared" si="3"/>
        <v>45961</v>
      </c>
      <c r="IE8" s="14">
        <f t="shared" si="3"/>
        <v>45962</v>
      </c>
      <c r="IF8" s="14">
        <f t="shared" si="3"/>
        <v>45963</v>
      </c>
      <c r="IG8" s="14">
        <f t="shared" si="3"/>
        <v>45964</v>
      </c>
      <c r="IH8" s="14">
        <f t="shared" si="3"/>
        <v>45965</v>
      </c>
      <c r="II8" s="14">
        <f t="shared" si="3"/>
        <v>45966</v>
      </c>
      <c r="IJ8" s="14">
        <f t="shared" si="3"/>
        <v>45967</v>
      </c>
      <c r="IK8" s="14">
        <f t="shared" si="3"/>
        <v>45968</v>
      </c>
      <c r="IL8" s="14">
        <f t="shared" si="3"/>
        <v>45969</v>
      </c>
      <c r="IM8" s="14">
        <f t="shared" si="3"/>
        <v>45970</v>
      </c>
      <c r="IN8" s="14">
        <f t="shared" si="3"/>
        <v>45971</v>
      </c>
      <c r="IO8" s="14">
        <f t="shared" si="3"/>
        <v>45972</v>
      </c>
      <c r="IP8" s="14">
        <f t="shared" si="3"/>
        <v>45973</v>
      </c>
      <c r="IQ8" s="14">
        <f t="shared" si="3"/>
        <v>45974</v>
      </c>
      <c r="IR8" s="14">
        <f t="shared" si="3"/>
        <v>45975</v>
      </c>
      <c r="IS8" s="14">
        <f t="shared" si="3"/>
        <v>45976</v>
      </c>
      <c r="IT8" s="14">
        <f t="shared" si="3"/>
        <v>45977</v>
      </c>
      <c r="IU8" s="14">
        <f t="shared" si="3"/>
        <v>45978</v>
      </c>
      <c r="IV8" s="14">
        <f t="shared" si="3"/>
        <v>45979</v>
      </c>
      <c r="IW8" s="14">
        <f t="shared" si="3"/>
        <v>45980</v>
      </c>
      <c r="IX8" s="14">
        <f t="shared" si="3"/>
        <v>45981</v>
      </c>
      <c r="IY8" s="14">
        <f t="shared" si="3"/>
        <v>45982</v>
      </c>
      <c r="IZ8" s="14">
        <f t="shared" si="3"/>
        <v>45983</v>
      </c>
      <c r="JA8" s="14">
        <f t="shared" si="3"/>
        <v>45984</v>
      </c>
      <c r="JB8" s="14">
        <f t="shared" si="3"/>
        <v>45985</v>
      </c>
      <c r="JC8" s="14">
        <f t="shared" si="3"/>
        <v>45986</v>
      </c>
      <c r="JD8" s="14">
        <f t="shared" si="3"/>
        <v>45987</v>
      </c>
      <c r="JE8" s="14">
        <f t="shared" si="3"/>
        <v>45988</v>
      </c>
      <c r="JF8" s="14">
        <f t="shared" si="3"/>
        <v>45989</v>
      </c>
      <c r="JG8" s="14">
        <f t="shared" si="3"/>
        <v>45990</v>
      </c>
      <c r="JH8" s="14">
        <f t="shared" si="3"/>
        <v>45991</v>
      </c>
      <c r="JI8" s="14">
        <f t="shared" si="3"/>
        <v>45992</v>
      </c>
      <c r="JJ8" s="14">
        <f t="shared" si="3"/>
        <v>45993</v>
      </c>
      <c r="JK8" s="14">
        <f t="shared" si="3"/>
        <v>45994</v>
      </c>
      <c r="JL8" s="14">
        <f t="shared" si="3"/>
        <v>45995</v>
      </c>
      <c r="JM8" s="14">
        <f t="shared" si="3"/>
        <v>45996</v>
      </c>
      <c r="JN8" s="14">
        <f t="shared" si="3"/>
        <v>45997</v>
      </c>
      <c r="JO8" s="14">
        <f t="shared" si="3"/>
        <v>45998</v>
      </c>
      <c r="JP8" s="14">
        <f t="shared" si="3"/>
        <v>45999</v>
      </c>
      <c r="JQ8" s="14">
        <f t="shared" si="3"/>
        <v>46000</v>
      </c>
      <c r="JR8" s="14">
        <f t="shared" si="3"/>
        <v>46001</v>
      </c>
      <c r="JS8" s="14">
        <f t="shared" si="3"/>
        <v>46002</v>
      </c>
      <c r="JT8" s="14">
        <f t="shared" si="3"/>
        <v>46003</v>
      </c>
      <c r="JU8" s="14">
        <f t="shared" si="3"/>
        <v>46004</v>
      </c>
      <c r="JV8" s="14">
        <f t="shared" si="3"/>
        <v>46005</v>
      </c>
      <c r="JW8" s="14">
        <f t="shared" ref="JW8:KM8" si="4">JV8+1</f>
        <v>46006</v>
      </c>
      <c r="JX8" s="14">
        <f t="shared" si="4"/>
        <v>46007</v>
      </c>
      <c r="JY8" s="14">
        <f t="shared" si="4"/>
        <v>46008</v>
      </c>
      <c r="JZ8" s="14">
        <f t="shared" si="4"/>
        <v>46009</v>
      </c>
      <c r="KA8" s="14">
        <f t="shared" si="4"/>
        <v>46010</v>
      </c>
      <c r="KB8" s="14">
        <f t="shared" si="4"/>
        <v>46011</v>
      </c>
      <c r="KC8" s="14">
        <f t="shared" si="4"/>
        <v>46012</v>
      </c>
      <c r="KD8" s="14">
        <f t="shared" si="4"/>
        <v>46013</v>
      </c>
      <c r="KE8" s="14">
        <f t="shared" si="4"/>
        <v>46014</v>
      </c>
      <c r="KF8" s="14">
        <f t="shared" si="4"/>
        <v>46015</v>
      </c>
      <c r="KG8" s="14">
        <f t="shared" si="4"/>
        <v>46016</v>
      </c>
      <c r="KH8" s="14">
        <f t="shared" si="4"/>
        <v>46017</v>
      </c>
      <c r="KI8" s="14">
        <f t="shared" si="4"/>
        <v>46018</v>
      </c>
      <c r="KJ8" s="14">
        <f t="shared" si="4"/>
        <v>46019</v>
      </c>
      <c r="KK8" s="14">
        <f t="shared" si="4"/>
        <v>46020</v>
      </c>
      <c r="KL8" s="14">
        <f t="shared" si="4"/>
        <v>46021</v>
      </c>
      <c r="KM8" s="14">
        <f t="shared" si="4"/>
        <v>46022</v>
      </c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</row>
    <row r="9" spans="1:460" ht="50.25" customHeight="1" thickBot="1" x14ac:dyDescent="0.3">
      <c r="A9" s="10" t="s">
        <v>33</v>
      </c>
      <c r="B9" s="43" t="s">
        <v>24</v>
      </c>
      <c r="C9" s="8" t="s">
        <v>6</v>
      </c>
      <c r="D9" s="187" t="s">
        <v>55</v>
      </c>
      <c r="E9" s="187"/>
      <c r="F9" s="187"/>
      <c r="G9" s="187"/>
      <c r="H9" s="187" t="s">
        <v>25</v>
      </c>
      <c r="I9" s="187"/>
      <c r="J9" s="187"/>
      <c r="K9" s="187"/>
      <c r="L9" s="187" t="s">
        <v>4</v>
      </c>
      <c r="M9" s="187"/>
      <c r="N9" s="187"/>
      <c r="O9" s="187"/>
      <c r="P9" s="187" t="s">
        <v>5</v>
      </c>
      <c r="Q9" s="187"/>
      <c r="R9" s="187"/>
      <c r="S9" s="43" t="s">
        <v>7</v>
      </c>
      <c r="T9" s="43" t="s">
        <v>22</v>
      </c>
      <c r="U9" s="43" t="s">
        <v>23</v>
      </c>
      <c r="V9" s="43" t="s">
        <v>34</v>
      </c>
      <c r="W9" s="9" t="s">
        <v>56</v>
      </c>
      <c r="X9" s="2"/>
      <c r="Y9" s="5" t="str">
        <f>TEXT(Y8, "ДДД")</f>
        <v>Вт</v>
      </c>
      <c r="Z9" s="5" t="str">
        <f t="shared" ref="Z9:CK9" si="5">TEXT(Z8, "ДДД")</f>
        <v>Ср</v>
      </c>
      <c r="AA9" s="5" t="str">
        <f t="shared" si="5"/>
        <v>Чт</v>
      </c>
      <c r="AB9" s="5" t="str">
        <f t="shared" si="5"/>
        <v>Пт</v>
      </c>
      <c r="AC9" s="5" t="str">
        <f t="shared" si="5"/>
        <v>Сб</v>
      </c>
      <c r="AD9" s="5" t="str">
        <f t="shared" si="5"/>
        <v>Вс</v>
      </c>
      <c r="AE9" s="5" t="str">
        <f t="shared" si="5"/>
        <v>Пн</v>
      </c>
      <c r="AF9" s="5" t="str">
        <f t="shared" si="5"/>
        <v>Вт</v>
      </c>
      <c r="AG9" s="5" t="str">
        <f t="shared" si="5"/>
        <v>Ср</v>
      </c>
      <c r="AH9" s="5" t="str">
        <f t="shared" si="5"/>
        <v>Чт</v>
      </c>
      <c r="AI9" s="5" t="str">
        <f t="shared" si="5"/>
        <v>Пт</v>
      </c>
      <c r="AJ9" s="5" t="str">
        <f t="shared" si="5"/>
        <v>Сб</v>
      </c>
      <c r="AK9" s="5" t="str">
        <f t="shared" si="5"/>
        <v>Вс</v>
      </c>
      <c r="AL9" s="5" t="str">
        <f t="shared" si="5"/>
        <v>Пн</v>
      </c>
      <c r="AM9" s="5" t="str">
        <f t="shared" si="5"/>
        <v>Вт</v>
      </c>
      <c r="AN9" s="5" t="str">
        <f t="shared" si="5"/>
        <v>Ср</v>
      </c>
      <c r="AO9" s="5" t="str">
        <f t="shared" si="5"/>
        <v>Чт</v>
      </c>
      <c r="AP9" s="5" t="str">
        <f t="shared" si="5"/>
        <v>Пт</v>
      </c>
      <c r="AQ9" s="5" t="str">
        <f t="shared" si="5"/>
        <v>Сб</v>
      </c>
      <c r="AR9" s="5" t="str">
        <f t="shared" si="5"/>
        <v>Вс</v>
      </c>
      <c r="AS9" s="5" t="str">
        <f t="shared" si="5"/>
        <v>Пн</v>
      </c>
      <c r="AT9" s="5" t="str">
        <f t="shared" si="5"/>
        <v>Вт</v>
      </c>
      <c r="AU9" s="5" t="str">
        <f t="shared" si="5"/>
        <v>Ср</v>
      </c>
      <c r="AV9" s="5" t="str">
        <f t="shared" si="5"/>
        <v>Чт</v>
      </c>
      <c r="AW9" s="5" t="str">
        <f t="shared" si="5"/>
        <v>Пт</v>
      </c>
      <c r="AX9" s="5" t="str">
        <f t="shared" si="5"/>
        <v>Сб</v>
      </c>
      <c r="AY9" s="5" t="str">
        <f t="shared" si="5"/>
        <v>Вс</v>
      </c>
      <c r="AZ9" s="5" t="str">
        <f t="shared" si="5"/>
        <v>Пн</v>
      </c>
      <c r="BA9" s="5" t="str">
        <f t="shared" si="5"/>
        <v>Вт</v>
      </c>
      <c r="BB9" s="5" t="str">
        <f t="shared" si="5"/>
        <v>Ср</v>
      </c>
      <c r="BC9" s="5" t="str">
        <f t="shared" si="5"/>
        <v>Чт</v>
      </c>
      <c r="BD9" s="5" t="str">
        <f t="shared" si="5"/>
        <v>Пт</v>
      </c>
      <c r="BE9" s="5" t="str">
        <f t="shared" si="5"/>
        <v>Сб</v>
      </c>
      <c r="BF9" s="5" t="str">
        <f t="shared" si="5"/>
        <v>Вс</v>
      </c>
      <c r="BG9" s="5" t="str">
        <f t="shared" si="5"/>
        <v>Пн</v>
      </c>
      <c r="BH9" s="5" t="str">
        <f t="shared" si="5"/>
        <v>Вт</v>
      </c>
      <c r="BI9" s="5" t="str">
        <f t="shared" si="5"/>
        <v>Ср</v>
      </c>
      <c r="BJ9" s="5" t="str">
        <f t="shared" si="5"/>
        <v>Чт</v>
      </c>
      <c r="BK9" s="5" t="str">
        <f t="shared" si="5"/>
        <v>Пт</v>
      </c>
      <c r="BL9" s="5" t="str">
        <f t="shared" si="5"/>
        <v>Сб</v>
      </c>
      <c r="BM9" s="5" t="str">
        <f t="shared" si="5"/>
        <v>Вс</v>
      </c>
      <c r="BN9" s="5" t="str">
        <f t="shared" si="5"/>
        <v>Пн</v>
      </c>
      <c r="BO9" s="5" t="str">
        <f t="shared" si="5"/>
        <v>Вт</v>
      </c>
      <c r="BP9" s="5" t="str">
        <f t="shared" si="5"/>
        <v>Ср</v>
      </c>
      <c r="BQ9" s="5" t="str">
        <f t="shared" si="5"/>
        <v>Чт</v>
      </c>
      <c r="BR9" s="5" t="str">
        <f t="shared" si="5"/>
        <v>Пт</v>
      </c>
      <c r="BS9" s="5" t="str">
        <f t="shared" si="5"/>
        <v>Сб</v>
      </c>
      <c r="BT9" s="5" t="str">
        <f t="shared" si="5"/>
        <v>Вс</v>
      </c>
      <c r="BU9" s="5" t="str">
        <f t="shared" si="5"/>
        <v>Пн</v>
      </c>
      <c r="BV9" s="5" t="str">
        <f t="shared" si="5"/>
        <v>Вт</v>
      </c>
      <c r="BW9" s="5" t="str">
        <f t="shared" si="5"/>
        <v>Ср</v>
      </c>
      <c r="BX9" s="5" t="str">
        <f t="shared" si="5"/>
        <v>Чт</v>
      </c>
      <c r="BY9" s="5" t="str">
        <f t="shared" si="5"/>
        <v>Пт</v>
      </c>
      <c r="BZ9" s="5" t="str">
        <f t="shared" si="5"/>
        <v>Сб</v>
      </c>
      <c r="CA9" s="5" t="str">
        <f t="shared" si="5"/>
        <v>Вс</v>
      </c>
      <c r="CB9" s="5" t="str">
        <f t="shared" si="5"/>
        <v>Пн</v>
      </c>
      <c r="CC9" s="5" t="str">
        <f t="shared" si="5"/>
        <v>Вт</v>
      </c>
      <c r="CD9" s="5" t="str">
        <f t="shared" si="5"/>
        <v>Ср</v>
      </c>
      <c r="CE9" s="5" t="str">
        <f t="shared" si="5"/>
        <v>Чт</v>
      </c>
      <c r="CF9" s="5" t="str">
        <f t="shared" si="5"/>
        <v>Пт</v>
      </c>
      <c r="CG9" s="5" t="str">
        <f t="shared" si="5"/>
        <v>Сб</v>
      </c>
      <c r="CH9" s="5" t="str">
        <f t="shared" si="5"/>
        <v>Вс</v>
      </c>
      <c r="CI9" s="5" t="str">
        <f t="shared" si="5"/>
        <v>Пн</v>
      </c>
      <c r="CJ9" s="5" t="str">
        <f t="shared" si="5"/>
        <v>Вт</v>
      </c>
      <c r="CK9" s="5" t="str">
        <f t="shared" si="5"/>
        <v>Ср</v>
      </c>
      <c r="CL9" s="5" t="str">
        <f t="shared" ref="CL9:CN9" si="6">TEXT(CL8, "ДДД")</f>
        <v>Чт</v>
      </c>
      <c r="CM9" s="5" t="str">
        <f t="shared" si="6"/>
        <v>Пт</v>
      </c>
      <c r="CN9" s="5" t="str">
        <f t="shared" si="6"/>
        <v>Сб</v>
      </c>
      <c r="CO9" s="5" t="str">
        <f t="shared" ref="CO9" si="7">TEXT(CO8, "ДДД")</f>
        <v>Вс</v>
      </c>
      <c r="CP9" s="5" t="str">
        <f t="shared" ref="CP9" si="8">TEXT(CP8, "ДДД")</f>
        <v>Пн</v>
      </c>
      <c r="CQ9" s="5" t="str">
        <f t="shared" ref="CQ9" si="9">TEXT(CQ8, "ДДД")</f>
        <v>Вт</v>
      </c>
      <c r="CR9" s="5" t="str">
        <f t="shared" ref="CR9" si="10">TEXT(CR8, "ДДД")</f>
        <v>Ср</v>
      </c>
      <c r="CS9" s="5" t="str">
        <f t="shared" ref="CS9" si="11">TEXT(CS8, "ДДД")</f>
        <v>Чт</v>
      </c>
      <c r="CT9" s="5" t="str">
        <f t="shared" ref="CT9" si="12">TEXT(CT8, "ДДД")</f>
        <v>Пт</v>
      </c>
      <c r="CU9" s="5" t="str">
        <f t="shared" ref="CU9" si="13">TEXT(CU8, "ДДД")</f>
        <v>Сб</v>
      </c>
      <c r="CV9" s="5" t="str">
        <f t="shared" ref="CV9" si="14">TEXT(CV8, "ДДД")</f>
        <v>Вс</v>
      </c>
      <c r="CW9" s="5" t="str">
        <f t="shared" ref="CW9" si="15">TEXT(CW8, "ДДД")</f>
        <v>Пн</v>
      </c>
      <c r="CX9" s="5" t="str">
        <f t="shared" ref="CX9" si="16">TEXT(CX8, "ДДД")</f>
        <v>Вт</v>
      </c>
      <c r="CY9" s="5" t="str">
        <f t="shared" ref="CY9" si="17">TEXT(CY8, "ДДД")</f>
        <v>Ср</v>
      </c>
      <c r="CZ9" s="5" t="str">
        <f t="shared" ref="CZ9" si="18">TEXT(CZ8, "ДДД")</f>
        <v>Чт</v>
      </c>
      <c r="DA9" s="5" t="str">
        <f t="shared" ref="DA9" si="19">TEXT(DA8, "ДДД")</f>
        <v>Пт</v>
      </c>
      <c r="DB9" s="5" t="str">
        <f t="shared" ref="DB9" si="20">TEXT(DB8, "ДДД")</f>
        <v>Сб</v>
      </c>
      <c r="DC9" s="5" t="str">
        <f t="shared" ref="DC9" si="21">TEXT(DC8, "ДДД")</f>
        <v>Вс</v>
      </c>
      <c r="DD9" s="5" t="str">
        <f t="shared" ref="DD9" si="22">TEXT(DD8, "ДДД")</f>
        <v>Пн</v>
      </c>
      <c r="DE9" s="5" t="str">
        <f t="shared" ref="DE9" si="23">TEXT(DE8, "ДДД")</f>
        <v>Вт</v>
      </c>
      <c r="DF9" s="5" t="str">
        <f t="shared" ref="DF9" si="24">TEXT(DF8, "ДДД")</f>
        <v>Ср</v>
      </c>
      <c r="DG9" s="5" t="str">
        <f t="shared" ref="DG9" si="25">TEXT(DG8, "ДДД")</f>
        <v>Чт</v>
      </c>
      <c r="DH9" s="5" t="str">
        <f t="shared" ref="DH9" si="26">TEXT(DH8, "ДДД")</f>
        <v>Пт</v>
      </c>
      <c r="DI9" s="5" t="str">
        <f t="shared" ref="DI9" si="27">TEXT(DI8, "ДДД")</f>
        <v>Сб</v>
      </c>
      <c r="DJ9" s="5" t="str">
        <f t="shared" ref="DJ9" si="28">TEXT(DJ8, "ДДД")</f>
        <v>Вс</v>
      </c>
      <c r="DK9" s="5" t="str">
        <f t="shared" ref="DK9" si="29">TEXT(DK8, "ДДД")</f>
        <v>Пн</v>
      </c>
      <c r="DL9" s="5" t="str">
        <f t="shared" ref="DL9" si="30">TEXT(DL8, "ДДД")</f>
        <v>Вт</v>
      </c>
      <c r="DM9" s="5" t="str">
        <f t="shared" ref="DM9" si="31">TEXT(DM8, "ДДД")</f>
        <v>Ср</v>
      </c>
      <c r="DN9" s="5" t="str">
        <f t="shared" ref="DN9" si="32">TEXT(DN8, "ДДД")</f>
        <v>Чт</v>
      </c>
      <c r="DO9" s="5" t="str">
        <f t="shared" ref="DO9" si="33">TEXT(DO8, "ДДД")</f>
        <v>Пт</v>
      </c>
      <c r="DP9" s="5" t="str">
        <f t="shared" ref="DP9" si="34">TEXT(DP8, "ДДД")</f>
        <v>Сб</v>
      </c>
      <c r="DQ9" s="5" t="str">
        <f t="shared" ref="DQ9" si="35">TEXT(DQ8, "ДДД")</f>
        <v>Вс</v>
      </c>
      <c r="DR9" s="5" t="str">
        <f t="shared" ref="DR9" si="36">TEXT(DR8, "ДДД")</f>
        <v>Пн</v>
      </c>
      <c r="DS9" s="5" t="str">
        <f t="shared" ref="DS9" si="37">TEXT(DS8, "ДДД")</f>
        <v>Вт</v>
      </c>
      <c r="DT9" s="5" t="str">
        <f t="shared" ref="DT9" si="38">TEXT(DT8, "ДДД")</f>
        <v>Ср</v>
      </c>
      <c r="DU9" s="5" t="str">
        <f t="shared" ref="DU9" si="39">TEXT(DU8, "ДДД")</f>
        <v>Чт</v>
      </c>
      <c r="DV9" s="5" t="str">
        <f t="shared" ref="DV9" si="40">TEXT(DV8, "ДДД")</f>
        <v>Пт</v>
      </c>
      <c r="DW9" s="5" t="str">
        <f t="shared" ref="DW9" si="41">TEXT(DW8, "ДДД")</f>
        <v>Сб</v>
      </c>
      <c r="DX9" s="5" t="str">
        <f t="shared" ref="DX9" si="42">TEXT(DX8, "ДДД")</f>
        <v>Вс</v>
      </c>
      <c r="DY9" s="5" t="str">
        <f t="shared" ref="DY9" si="43">TEXT(DY8, "ДДД")</f>
        <v>Пн</v>
      </c>
      <c r="DZ9" s="5" t="str">
        <f t="shared" ref="DZ9" si="44">TEXT(DZ8, "ДДД")</f>
        <v>Вт</v>
      </c>
      <c r="EA9" s="5" t="str">
        <f t="shared" ref="EA9" si="45">TEXT(EA8, "ДДД")</f>
        <v>Ср</v>
      </c>
      <c r="EB9" s="5" t="str">
        <f t="shared" ref="EB9" si="46">TEXT(EB8, "ДДД")</f>
        <v>Чт</v>
      </c>
      <c r="EC9" s="5" t="str">
        <f t="shared" ref="EC9" si="47">TEXT(EC8, "ДДД")</f>
        <v>Пт</v>
      </c>
      <c r="ED9" s="5" t="str">
        <f t="shared" ref="ED9" si="48">TEXT(ED8, "ДДД")</f>
        <v>Сб</v>
      </c>
      <c r="EE9" s="5" t="str">
        <f t="shared" ref="EE9" si="49">TEXT(EE8, "ДДД")</f>
        <v>Вс</v>
      </c>
      <c r="EF9" s="5" t="str">
        <f t="shared" ref="EF9" si="50">TEXT(EF8, "ДДД")</f>
        <v>Пн</v>
      </c>
      <c r="EG9" s="5" t="str">
        <f t="shared" ref="EG9" si="51">TEXT(EG8, "ДДД")</f>
        <v>Вт</v>
      </c>
      <c r="EH9" s="5" t="str">
        <f t="shared" ref="EH9" si="52">TEXT(EH8, "ДДД")</f>
        <v>Ср</v>
      </c>
      <c r="EI9" s="5" t="str">
        <f t="shared" ref="EI9" si="53">TEXT(EI8, "ДДД")</f>
        <v>Чт</v>
      </c>
      <c r="EJ9" s="5" t="str">
        <f t="shared" ref="EJ9" si="54">TEXT(EJ8, "ДДД")</f>
        <v>Пт</v>
      </c>
      <c r="EK9" s="5" t="str">
        <f t="shared" ref="EK9" si="55">TEXT(EK8, "ДДД")</f>
        <v>Сб</v>
      </c>
      <c r="EL9" s="5" t="str">
        <f t="shared" ref="EL9" si="56">TEXT(EL8, "ДДД")</f>
        <v>Вс</v>
      </c>
      <c r="EM9" s="5" t="str">
        <f t="shared" ref="EM9" si="57">TEXT(EM8, "ДДД")</f>
        <v>Пн</v>
      </c>
      <c r="EN9" s="5" t="str">
        <f t="shared" ref="EN9" si="58">TEXT(EN8, "ДДД")</f>
        <v>Вт</v>
      </c>
      <c r="EO9" s="5" t="str">
        <f t="shared" ref="EO9" si="59">TEXT(EO8, "ДДД")</f>
        <v>Ср</v>
      </c>
      <c r="EP9" s="5" t="str">
        <f t="shared" ref="EP9" si="60">TEXT(EP8, "ДДД")</f>
        <v>Чт</v>
      </c>
      <c r="EQ9" s="5" t="str">
        <f t="shared" ref="EQ9" si="61">TEXT(EQ8, "ДДД")</f>
        <v>Пт</v>
      </c>
      <c r="ER9" s="5" t="str">
        <f t="shared" ref="ER9" si="62">TEXT(ER8, "ДДД")</f>
        <v>Сб</v>
      </c>
      <c r="ES9" s="5" t="str">
        <f t="shared" ref="ES9" si="63">TEXT(ES8, "ДДД")</f>
        <v>Вс</v>
      </c>
      <c r="ET9" s="5" t="str">
        <f t="shared" ref="ET9" si="64">TEXT(ET8, "ДДД")</f>
        <v>Пн</v>
      </c>
      <c r="EU9" s="5" t="str">
        <f t="shared" ref="EU9" si="65">TEXT(EU8, "ДДД")</f>
        <v>Вт</v>
      </c>
      <c r="EV9" s="5" t="str">
        <f t="shared" ref="EV9" si="66">TEXT(EV8, "ДДД")</f>
        <v>Ср</v>
      </c>
      <c r="EW9" s="5" t="str">
        <f t="shared" ref="EW9" si="67">TEXT(EW8, "ДДД")</f>
        <v>Чт</v>
      </c>
      <c r="EX9" s="5" t="str">
        <f t="shared" ref="EX9" si="68">TEXT(EX8, "ДДД")</f>
        <v>Пт</v>
      </c>
      <c r="EY9" s="5" t="str">
        <f t="shared" ref="EY9" si="69">TEXT(EY8, "ДДД")</f>
        <v>Сб</v>
      </c>
      <c r="EZ9" s="5" t="str">
        <f t="shared" ref="EZ9" si="70">TEXT(EZ8, "ДДД")</f>
        <v>Вс</v>
      </c>
      <c r="FA9" s="5" t="str">
        <f t="shared" ref="FA9" si="71">TEXT(FA8, "ДДД")</f>
        <v>Пн</v>
      </c>
      <c r="FB9" s="5" t="str">
        <f t="shared" ref="FB9" si="72">TEXT(FB8, "ДДД")</f>
        <v>Вт</v>
      </c>
      <c r="FC9" s="5" t="str">
        <f t="shared" ref="FC9" si="73">TEXT(FC8, "ДДД")</f>
        <v>Ср</v>
      </c>
      <c r="FD9" s="5" t="str">
        <f t="shared" ref="FD9" si="74">TEXT(FD8, "ДДД")</f>
        <v>Чт</v>
      </c>
      <c r="FE9" s="5" t="str">
        <f t="shared" ref="FE9" si="75">TEXT(FE8, "ДДД")</f>
        <v>Пт</v>
      </c>
      <c r="FF9" s="5" t="str">
        <f t="shared" ref="FF9" si="76">TEXT(FF8, "ДДД")</f>
        <v>Сб</v>
      </c>
      <c r="FG9" s="5" t="str">
        <f t="shared" ref="FG9" si="77">TEXT(FG8, "ДДД")</f>
        <v>Вс</v>
      </c>
      <c r="FH9" s="5" t="str">
        <f t="shared" ref="FH9" si="78">TEXT(FH8, "ДДД")</f>
        <v>Пн</v>
      </c>
      <c r="FI9" s="5" t="str">
        <f t="shared" ref="FI9" si="79">TEXT(FI8, "ДДД")</f>
        <v>Вт</v>
      </c>
      <c r="FJ9" s="5" t="str">
        <f t="shared" ref="FJ9" si="80">TEXT(FJ8, "ДДД")</f>
        <v>Ср</v>
      </c>
      <c r="FK9" s="5" t="str">
        <f t="shared" ref="FK9" si="81">TEXT(FK8, "ДДД")</f>
        <v>Чт</v>
      </c>
      <c r="FL9" s="5" t="str">
        <f t="shared" ref="FL9" si="82">TEXT(FL8, "ДДД")</f>
        <v>Пт</v>
      </c>
      <c r="FM9" s="5" t="str">
        <f t="shared" ref="FM9" si="83">TEXT(FM8, "ДДД")</f>
        <v>Сб</v>
      </c>
      <c r="FN9" s="5" t="str">
        <f t="shared" ref="FN9" si="84">TEXT(FN8, "ДДД")</f>
        <v>Вс</v>
      </c>
      <c r="FO9" s="5" t="str">
        <f t="shared" ref="FO9" si="85">TEXT(FO8, "ДДД")</f>
        <v>Пн</v>
      </c>
      <c r="FP9" s="5" t="str">
        <f t="shared" ref="FP9" si="86">TEXT(FP8, "ДДД")</f>
        <v>Вт</v>
      </c>
      <c r="FQ9" s="5" t="str">
        <f t="shared" ref="FQ9" si="87">TEXT(FQ8, "ДДД")</f>
        <v>Ср</v>
      </c>
      <c r="FR9" s="5" t="str">
        <f t="shared" ref="FR9" si="88">TEXT(FR8, "ДДД")</f>
        <v>Чт</v>
      </c>
      <c r="FS9" s="5" t="str">
        <f t="shared" ref="FS9" si="89">TEXT(FS8, "ДДД")</f>
        <v>Пт</v>
      </c>
      <c r="FT9" s="5" t="str">
        <f t="shared" ref="FT9" si="90">TEXT(FT8, "ДДД")</f>
        <v>Сб</v>
      </c>
      <c r="FU9" s="5" t="str">
        <f t="shared" ref="FU9" si="91">TEXT(FU8, "ДДД")</f>
        <v>Вс</v>
      </c>
      <c r="FV9" s="5" t="str">
        <f t="shared" ref="FV9" si="92">TEXT(FV8, "ДДД")</f>
        <v>Пн</v>
      </c>
      <c r="FW9" s="5" t="str">
        <f t="shared" ref="FW9" si="93">TEXT(FW8, "ДДД")</f>
        <v>Вт</v>
      </c>
      <c r="FX9" s="5" t="str">
        <f t="shared" ref="FX9" si="94">TEXT(FX8, "ДДД")</f>
        <v>Ср</v>
      </c>
      <c r="FY9" s="5" t="str">
        <f t="shared" ref="FY9" si="95">TEXT(FY8, "ДДД")</f>
        <v>Чт</v>
      </c>
      <c r="FZ9" s="5" t="str">
        <f t="shared" ref="FZ9" si="96">TEXT(FZ8, "ДДД")</f>
        <v>Пт</v>
      </c>
      <c r="GA9" s="5" t="str">
        <f t="shared" ref="GA9" si="97">TEXT(GA8, "ДДД")</f>
        <v>Сб</v>
      </c>
      <c r="GB9" s="5" t="str">
        <f t="shared" ref="GB9" si="98">TEXT(GB8, "ДДД")</f>
        <v>Вс</v>
      </c>
      <c r="GC9" s="5" t="str">
        <f t="shared" ref="GC9" si="99">TEXT(GC8, "ДДД")</f>
        <v>Пн</v>
      </c>
      <c r="GD9" s="5" t="str">
        <f t="shared" ref="GD9" si="100">TEXT(GD8, "ДДД")</f>
        <v>Вт</v>
      </c>
      <c r="GE9" s="5" t="str">
        <f t="shared" ref="GE9" si="101">TEXT(GE8, "ДДД")</f>
        <v>Ср</v>
      </c>
      <c r="GF9" s="5" t="str">
        <f t="shared" ref="GF9" si="102">TEXT(GF8, "ДДД")</f>
        <v>Чт</v>
      </c>
      <c r="GG9" s="5" t="str">
        <f t="shared" ref="GG9" si="103">TEXT(GG8, "ДДД")</f>
        <v>Пт</v>
      </c>
      <c r="GH9" s="5" t="str">
        <f t="shared" ref="GH9" si="104">TEXT(GH8, "ДДД")</f>
        <v>Сб</v>
      </c>
      <c r="GI9" s="5" t="str">
        <f t="shared" ref="GI9" si="105">TEXT(GI8, "ДДД")</f>
        <v>Вс</v>
      </c>
      <c r="GJ9" s="5" t="str">
        <f t="shared" ref="GJ9" si="106">TEXT(GJ8, "ДДД")</f>
        <v>Пн</v>
      </c>
      <c r="GK9" s="5" t="str">
        <f t="shared" ref="GK9" si="107">TEXT(GK8, "ДДД")</f>
        <v>Вт</v>
      </c>
      <c r="GL9" s="5" t="str">
        <f t="shared" ref="GL9" si="108">TEXT(GL8, "ДДД")</f>
        <v>Ср</v>
      </c>
      <c r="GM9" s="5" t="str">
        <f t="shared" ref="GM9" si="109">TEXT(GM8, "ДДД")</f>
        <v>Чт</v>
      </c>
      <c r="GN9" s="5" t="str">
        <f t="shared" ref="GN9" si="110">TEXT(GN8, "ДДД")</f>
        <v>Пт</v>
      </c>
      <c r="GO9" s="5" t="str">
        <f t="shared" ref="GO9" si="111">TEXT(GO8, "ДДД")</f>
        <v>Сб</v>
      </c>
      <c r="GP9" s="5" t="str">
        <f t="shared" ref="GP9" si="112">TEXT(GP8, "ДДД")</f>
        <v>Вс</v>
      </c>
      <c r="GQ9" s="5" t="str">
        <f t="shared" ref="GQ9" si="113">TEXT(GQ8, "ДДД")</f>
        <v>Пн</v>
      </c>
      <c r="GR9" s="5" t="str">
        <f t="shared" ref="GR9" si="114">TEXT(GR8, "ДДД")</f>
        <v>Вт</v>
      </c>
      <c r="GS9" s="5" t="str">
        <f t="shared" ref="GS9" si="115">TEXT(GS8, "ДДД")</f>
        <v>Ср</v>
      </c>
      <c r="GT9" s="5" t="str">
        <f t="shared" ref="GT9" si="116">TEXT(GT8, "ДДД")</f>
        <v>Чт</v>
      </c>
      <c r="GU9" s="5" t="str">
        <f t="shared" ref="GU9" si="117">TEXT(GU8, "ДДД")</f>
        <v>Пт</v>
      </c>
      <c r="GV9" s="5" t="str">
        <f t="shared" ref="GV9" si="118">TEXT(GV8, "ДДД")</f>
        <v>Сб</v>
      </c>
      <c r="GW9" s="5" t="str">
        <f t="shared" ref="GW9" si="119">TEXT(GW8, "ДДД")</f>
        <v>Вс</v>
      </c>
      <c r="GX9" s="5" t="str">
        <f t="shared" ref="GX9" si="120">TEXT(GX8, "ДДД")</f>
        <v>Пн</v>
      </c>
      <c r="GY9" s="5" t="str">
        <f t="shared" ref="GY9" si="121">TEXT(GY8, "ДДД")</f>
        <v>Вт</v>
      </c>
      <c r="GZ9" s="5" t="str">
        <f t="shared" ref="GZ9" si="122">TEXT(GZ8, "ДДД")</f>
        <v>Ср</v>
      </c>
      <c r="HA9" s="5" t="str">
        <f t="shared" ref="HA9" si="123">TEXT(HA8, "ДДД")</f>
        <v>Чт</v>
      </c>
      <c r="HB9" s="5" t="str">
        <f t="shared" ref="HB9" si="124">TEXT(HB8, "ДДД")</f>
        <v>Пт</v>
      </c>
      <c r="HC9" s="5" t="str">
        <f t="shared" ref="HC9" si="125">TEXT(HC8, "ДДД")</f>
        <v>Сб</v>
      </c>
      <c r="HD9" s="5" t="str">
        <f t="shared" ref="HD9" si="126">TEXT(HD8, "ДДД")</f>
        <v>Вс</v>
      </c>
      <c r="HE9" s="5" t="str">
        <f t="shared" ref="HE9" si="127">TEXT(HE8, "ДДД")</f>
        <v>Пн</v>
      </c>
      <c r="HF9" s="5" t="str">
        <f t="shared" ref="HF9" si="128">TEXT(HF8, "ДДД")</f>
        <v>Вт</v>
      </c>
      <c r="HG9" s="5" t="str">
        <f t="shared" ref="HG9" si="129">TEXT(HG8, "ДДД")</f>
        <v>Ср</v>
      </c>
      <c r="HH9" s="5" t="str">
        <f t="shared" ref="HH9" si="130">TEXT(HH8, "ДДД")</f>
        <v>Чт</v>
      </c>
      <c r="HI9" s="5" t="str">
        <f t="shared" ref="HI9" si="131">TEXT(HI8, "ДДД")</f>
        <v>Пт</v>
      </c>
      <c r="HJ9" s="5" t="str">
        <f t="shared" ref="HJ9" si="132">TEXT(HJ8, "ДДД")</f>
        <v>Сб</v>
      </c>
      <c r="HK9" s="5" t="str">
        <f t="shared" ref="HK9" si="133">TEXT(HK8, "ДДД")</f>
        <v>Вс</v>
      </c>
      <c r="HL9" s="5" t="str">
        <f t="shared" ref="HL9" si="134">TEXT(HL8, "ДДД")</f>
        <v>Пн</v>
      </c>
      <c r="HM9" s="5" t="str">
        <f t="shared" ref="HM9" si="135">TEXT(HM8, "ДДД")</f>
        <v>Вт</v>
      </c>
      <c r="HN9" s="5" t="str">
        <f t="shared" ref="HN9" si="136">TEXT(HN8, "ДДД")</f>
        <v>Ср</v>
      </c>
      <c r="HO9" s="5" t="str">
        <f t="shared" ref="HO9" si="137">TEXT(HO8, "ДДД")</f>
        <v>Чт</v>
      </c>
      <c r="HP9" s="5" t="str">
        <f t="shared" ref="HP9" si="138">TEXT(HP8, "ДДД")</f>
        <v>Пт</v>
      </c>
      <c r="HQ9" s="5" t="str">
        <f t="shared" ref="HQ9" si="139">TEXT(HQ8, "ДДД")</f>
        <v>Сб</v>
      </c>
      <c r="HR9" s="5" t="str">
        <f t="shared" ref="HR9" si="140">TEXT(HR8, "ДДД")</f>
        <v>Вс</v>
      </c>
      <c r="HS9" s="5" t="str">
        <f t="shared" ref="HS9" si="141">TEXT(HS8, "ДДД")</f>
        <v>Пн</v>
      </c>
      <c r="HT9" s="5" t="str">
        <f t="shared" ref="HT9" si="142">TEXT(HT8, "ДДД")</f>
        <v>Вт</v>
      </c>
      <c r="HU9" s="5" t="str">
        <f t="shared" ref="HU9" si="143">TEXT(HU8, "ДДД")</f>
        <v>Ср</v>
      </c>
      <c r="HV9" s="5" t="str">
        <f t="shared" ref="HV9" si="144">TEXT(HV8, "ДДД")</f>
        <v>Чт</v>
      </c>
      <c r="HW9" s="5" t="str">
        <f t="shared" ref="HW9" si="145">TEXT(HW8, "ДДД")</f>
        <v>Пт</v>
      </c>
      <c r="HX9" s="5" t="str">
        <f t="shared" ref="HX9" si="146">TEXT(HX8, "ДДД")</f>
        <v>Сб</v>
      </c>
      <c r="HY9" s="5" t="str">
        <f t="shared" ref="HY9" si="147">TEXT(HY8, "ДДД")</f>
        <v>Вс</v>
      </c>
      <c r="HZ9" s="5" t="str">
        <f t="shared" ref="HZ9" si="148">TEXT(HZ8, "ДДД")</f>
        <v>Пн</v>
      </c>
      <c r="IA9" s="5" t="str">
        <f t="shared" ref="IA9" si="149">TEXT(IA8, "ДДД")</f>
        <v>Вт</v>
      </c>
      <c r="IB9" s="5" t="str">
        <f t="shared" ref="IB9" si="150">TEXT(IB8, "ДДД")</f>
        <v>Ср</v>
      </c>
      <c r="IC9" s="5" t="str">
        <f t="shared" ref="IC9" si="151">TEXT(IC8, "ДДД")</f>
        <v>Чт</v>
      </c>
      <c r="ID9" s="5" t="str">
        <f t="shared" ref="ID9" si="152">TEXT(ID8, "ДДД")</f>
        <v>Пт</v>
      </c>
      <c r="IE9" s="5" t="str">
        <f t="shared" ref="IE9" si="153">TEXT(IE8, "ДДД")</f>
        <v>Сб</v>
      </c>
      <c r="IF9" s="5" t="str">
        <f t="shared" ref="IF9" si="154">TEXT(IF8, "ДДД")</f>
        <v>Вс</v>
      </c>
      <c r="IG9" s="5" t="str">
        <f t="shared" ref="IG9" si="155">TEXT(IG8, "ДДД")</f>
        <v>Пн</v>
      </c>
      <c r="IH9" s="5" t="str">
        <f t="shared" ref="IH9" si="156">TEXT(IH8, "ДДД")</f>
        <v>Вт</v>
      </c>
      <c r="II9" s="5" t="str">
        <f t="shared" ref="II9" si="157">TEXT(II8, "ДДД")</f>
        <v>Ср</v>
      </c>
      <c r="IJ9" s="5" t="str">
        <f t="shared" ref="IJ9" si="158">TEXT(IJ8, "ДДД")</f>
        <v>Чт</v>
      </c>
      <c r="IK9" s="5" t="str">
        <f t="shared" ref="IK9" si="159">TEXT(IK8, "ДДД")</f>
        <v>Пт</v>
      </c>
      <c r="IL9" s="5" t="str">
        <f t="shared" ref="IL9" si="160">TEXT(IL8, "ДДД")</f>
        <v>Сб</v>
      </c>
      <c r="IM9" s="5" t="str">
        <f t="shared" ref="IM9" si="161">TEXT(IM8, "ДДД")</f>
        <v>Вс</v>
      </c>
      <c r="IN9" s="5" t="str">
        <f t="shared" ref="IN9" si="162">TEXT(IN8, "ДДД")</f>
        <v>Пн</v>
      </c>
      <c r="IO9" s="5" t="str">
        <f t="shared" ref="IO9" si="163">TEXT(IO8, "ДДД")</f>
        <v>Вт</v>
      </c>
      <c r="IP9" s="5" t="str">
        <f t="shared" ref="IP9" si="164">TEXT(IP8, "ДДД")</f>
        <v>Ср</v>
      </c>
      <c r="IQ9" s="5" t="str">
        <f t="shared" ref="IQ9" si="165">TEXT(IQ8, "ДДД")</f>
        <v>Чт</v>
      </c>
      <c r="IR9" s="5" t="str">
        <f t="shared" ref="IR9" si="166">TEXT(IR8, "ДДД")</f>
        <v>Пт</v>
      </c>
      <c r="IS9" s="5" t="str">
        <f t="shared" ref="IS9" si="167">TEXT(IS8, "ДДД")</f>
        <v>Сб</v>
      </c>
      <c r="IT9" s="5" t="str">
        <f t="shared" ref="IT9" si="168">TEXT(IT8, "ДДД")</f>
        <v>Вс</v>
      </c>
      <c r="IU9" s="5" t="str">
        <f t="shared" ref="IU9" si="169">TEXT(IU8, "ДДД")</f>
        <v>Пн</v>
      </c>
      <c r="IV9" s="5" t="str">
        <f t="shared" ref="IV9" si="170">TEXT(IV8, "ДДД")</f>
        <v>Вт</v>
      </c>
      <c r="IW9" s="5" t="str">
        <f t="shared" ref="IW9" si="171">TEXT(IW8, "ДДД")</f>
        <v>Ср</v>
      </c>
      <c r="IX9" s="5" t="str">
        <f t="shared" ref="IX9" si="172">TEXT(IX8, "ДДД")</f>
        <v>Чт</v>
      </c>
      <c r="IY9" s="5" t="str">
        <f t="shared" ref="IY9" si="173">TEXT(IY8, "ДДД")</f>
        <v>Пт</v>
      </c>
      <c r="IZ9" s="5" t="str">
        <f t="shared" ref="IZ9" si="174">TEXT(IZ8, "ДДД")</f>
        <v>Сб</v>
      </c>
      <c r="JA9" s="5" t="str">
        <f t="shared" ref="JA9" si="175">TEXT(JA8, "ДДД")</f>
        <v>Вс</v>
      </c>
      <c r="JB9" s="5" t="str">
        <f t="shared" ref="JB9" si="176">TEXT(JB8, "ДДД")</f>
        <v>Пн</v>
      </c>
      <c r="JC9" s="5" t="str">
        <f t="shared" ref="JC9" si="177">TEXT(JC8, "ДДД")</f>
        <v>Вт</v>
      </c>
      <c r="JD9" s="5" t="str">
        <f t="shared" ref="JD9" si="178">TEXT(JD8, "ДДД")</f>
        <v>Ср</v>
      </c>
      <c r="JE9" s="5" t="str">
        <f t="shared" ref="JE9" si="179">TEXT(JE8, "ДДД")</f>
        <v>Чт</v>
      </c>
      <c r="JF9" s="5" t="str">
        <f t="shared" ref="JF9" si="180">TEXT(JF8, "ДДД")</f>
        <v>Пт</v>
      </c>
      <c r="JG9" s="5" t="str">
        <f t="shared" ref="JG9" si="181">TEXT(JG8, "ДДД")</f>
        <v>Сб</v>
      </c>
      <c r="JH9" s="5" t="str">
        <f t="shared" ref="JH9" si="182">TEXT(JH8, "ДДД")</f>
        <v>Вс</v>
      </c>
      <c r="JI9" s="5" t="str">
        <f t="shared" ref="JI9" si="183">TEXT(JI8, "ДДД")</f>
        <v>Пн</v>
      </c>
      <c r="JJ9" s="5" t="str">
        <f t="shared" ref="JJ9" si="184">TEXT(JJ8, "ДДД")</f>
        <v>Вт</v>
      </c>
      <c r="JK9" s="5" t="str">
        <f t="shared" ref="JK9" si="185">TEXT(JK8, "ДДД")</f>
        <v>Ср</v>
      </c>
      <c r="JL9" s="5" t="str">
        <f t="shared" ref="JL9" si="186">TEXT(JL8, "ДДД")</f>
        <v>Чт</v>
      </c>
      <c r="JM9" s="5" t="str">
        <f t="shared" ref="JM9" si="187">TEXT(JM8, "ДДД")</f>
        <v>Пт</v>
      </c>
      <c r="JN9" s="5" t="str">
        <f t="shared" ref="JN9" si="188">TEXT(JN8, "ДДД")</f>
        <v>Сб</v>
      </c>
      <c r="JO9" s="5" t="str">
        <f t="shared" ref="JO9" si="189">TEXT(JO8, "ДДД")</f>
        <v>Вс</v>
      </c>
      <c r="JP9" s="5" t="str">
        <f t="shared" ref="JP9" si="190">TEXT(JP8, "ДДД")</f>
        <v>Пн</v>
      </c>
      <c r="JQ9" s="5" t="str">
        <f t="shared" ref="JQ9" si="191">TEXT(JQ8, "ДДД")</f>
        <v>Вт</v>
      </c>
      <c r="JR9" s="5" t="str">
        <f t="shared" ref="JR9" si="192">TEXT(JR8, "ДДД")</f>
        <v>Ср</v>
      </c>
      <c r="JS9" s="5" t="str">
        <f t="shared" ref="JS9" si="193">TEXT(JS8, "ДДД")</f>
        <v>Чт</v>
      </c>
      <c r="JT9" s="5" t="str">
        <f t="shared" ref="JT9" si="194">TEXT(JT8, "ДДД")</f>
        <v>Пт</v>
      </c>
      <c r="JU9" s="5" t="str">
        <f t="shared" ref="JU9" si="195">TEXT(JU8, "ДДД")</f>
        <v>Сб</v>
      </c>
      <c r="JV9" s="5" t="str">
        <f t="shared" ref="JV9" si="196">TEXT(JV8, "ДДД")</f>
        <v>Вс</v>
      </c>
      <c r="JW9" s="5" t="str">
        <f t="shared" ref="JW9" si="197">TEXT(JW8, "ДДД")</f>
        <v>Пн</v>
      </c>
      <c r="JX9" s="5" t="str">
        <f t="shared" ref="JX9" si="198">TEXT(JX8, "ДДД")</f>
        <v>Вт</v>
      </c>
      <c r="JY9" s="5" t="str">
        <f t="shared" ref="JY9" si="199">TEXT(JY8, "ДДД")</f>
        <v>Ср</v>
      </c>
      <c r="JZ9" s="5" t="str">
        <f t="shared" ref="JZ9" si="200">TEXT(JZ8, "ДДД")</f>
        <v>Чт</v>
      </c>
      <c r="KA9" s="5" t="str">
        <f t="shared" ref="KA9" si="201">TEXT(KA8, "ДДД")</f>
        <v>Пт</v>
      </c>
      <c r="KB9" s="5" t="str">
        <f t="shared" ref="KB9" si="202">TEXT(KB8, "ДДД")</f>
        <v>Сб</v>
      </c>
      <c r="KC9" s="5" t="str">
        <f t="shared" ref="KC9" si="203">TEXT(KC8, "ДДД")</f>
        <v>Вс</v>
      </c>
      <c r="KD9" s="5" t="str">
        <f t="shared" ref="KD9" si="204">TEXT(KD8, "ДДД")</f>
        <v>Пн</v>
      </c>
      <c r="KE9" s="5" t="str">
        <f t="shared" ref="KE9" si="205">TEXT(KE8, "ДДД")</f>
        <v>Вт</v>
      </c>
      <c r="KF9" s="5" t="str">
        <f t="shared" ref="KF9" si="206">TEXT(KF8, "ДДД")</f>
        <v>Ср</v>
      </c>
      <c r="KG9" s="5" t="str">
        <f t="shared" ref="KG9" si="207">TEXT(KG8, "ДДД")</f>
        <v>Чт</v>
      </c>
      <c r="KH9" s="5" t="str">
        <f t="shared" ref="KH9" si="208">TEXT(KH8, "ДДД")</f>
        <v>Пт</v>
      </c>
      <c r="KI9" s="5" t="str">
        <f t="shared" ref="KI9" si="209">TEXT(KI8, "ДДД")</f>
        <v>Сб</v>
      </c>
      <c r="KJ9" s="5" t="str">
        <f t="shared" ref="KJ9" si="210">TEXT(KJ8, "ДДД")</f>
        <v>Вс</v>
      </c>
      <c r="KK9" s="5" t="str">
        <f t="shared" ref="KK9" si="211">TEXT(KK8, "ДДД")</f>
        <v>Пн</v>
      </c>
      <c r="KL9" s="5" t="str">
        <f t="shared" ref="KL9" si="212">TEXT(KL8, "ДДД")</f>
        <v>Вт</v>
      </c>
      <c r="KM9" s="5" t="str">
        <f t="shared" ref="KM9" si="213">TEXT(KM8, "ДДД")</f>
        <v>Ср</v>
      </c>
    </row>
    <row r="10" spans="1:460" ht="15.6" customHeight="1" x14ac:dyDescent="0.25">
      <c r="A10" s="194" t="s">
        <v>113</v>
      </c>
      <c r="B10" s="197" t="s">
        <v>189</v>
      </c>
      <c r="C10" s="52" t="s">
        <v>12</v>
      </c>
      <c r="D10" s="180" t="s">
        <v>114</v>
      </c>
      <c r="E10" s="180"/>
      <c r="F10" s="180"/>
      <c r="G10" s="180"/>
      <c r="H10" s="191" t="s">
        <v>28</v>
      </c>
      <c r="I10" s="191"/>
      <c r="J10" s="191"/>
      <c r="K10" s="191"/>
      <c r="L10" s="180" t="s">
        <v>112</v>
      </c>
      <c r="M10" s="180"/>
      <c r="N10" s="180"/>
      <c r="O10" s="180"/>
      <c r="P10" s="186" t="s">
        <v>162</v>
      </c>
      <c r="Q10" s="186"/>
      <c r="R10" s="186"/>
      <c r="S10" s="53" t="s">
        <v>10</v>
      </c>
      <c r="T10" s="54">
        <v>45748</v>
      </c>
      <c r="U10" s="54">
        <v>45751</v>
      </c>
      <c r="V10" s="55">
        <f t="shared" ref="V10:V49" si="214">NETWORKDAYS.INTL(T10,U10)</f>
        <v>4</v>
      </c>
      <c r="W10" s="56">
        <f ca="1">IF(OR(ISBLANK(T10), ISBLANK(U10)), 0, IFERROR(IF(TODAY() &lt; T10, 0, IF(TODAY() &gt;= U10, 1, (TODAY() - T10) / (U10 - T10))), 0))</f>
        <v>1</v>
      </c>
      <c r="X10" s="2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</row>
    <row r="11" spans="1:460" ht="16.5" thickBot="1" x14ac:dyDescent="0.3">
      <c r="A11" s="195"/>
      <c r="B11" s="198"/>
      <c r="C11" s="44" t="s">
        <v>13</v>
      </c>
      <c r="D11" s="178" t="s">
        <v>116</v>
      </c>
      <c r="E11" s="178"/>
      <c r="F11" s="178"/>
      <c r="G11" s="178"/>
      <c r="H11" s="190" t="s">
        <v>28</v>
      </c>
      <c r="I11" s="190"/>
      <c r="J11" s="190"/>
      <c r="K11" s="190"/>
      <c r="L11" s="178" t="s">
        <v>115</v>
      </c>
      <c r="M11" s="178"/>
      <c r="N11" s="178"/>
      <c r="O11" s="178"/>
      <c r="P11" s="184" t="s">
        <v>163</v>
      </c>
      <c r="Q11" s="184"/>
      <c r="R11" s="184"/>
      <c r="S11" s="50" t="s">
        <v>10</v>
      </c>
      <c r="T11" s="48">
        <v>45753</v>
      </c>
      <c r="U11" s="48">
        <v>45756</v>
      </c>
      <c r="V11" s="45">
        <f t="shared" si="214"/>
        <v>3</v>
      </c>
      <c r="W11" s="49">
        <f t="shared" ref="W11:W49" ca="1" si="215">IF(OR(ISBLANK(T11), ISBLANK(U11)), 0, IFERROR(IF(TODAY() &lt; T11, 0, IF(TODAY() &gt;= U11, 1, (TODAY() - T11) / (U11 - T11))), 0))</f>
        <v>1</v>
      </c>
      <c r="X11" s="2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</row>
    <row r="12" spans="1:460" ht="16.5" thickBot="1" x14ac:dyDescent="0.3">
      <c r="A12" s="195"/>
      <c r="B12" s="198"/>
      <c r="C12" s="44" t="s">
        <v>14</v>
      </c>
      <c r="D12" s="178" t="s">
        <v>117</v>
      </c>
      <c r="E12" s="178"/>
      <c r="F12" s="178"/>
      <c r="G12" s="178"/>
      <c r="H12" s="190" t="s">
        <v>28</v>
      </c>
      <c r="I12" s="190"/>
      <c r="J12" s="190"/>
      <c r="K12" s="190"/>
      <c r="L12" s="178" t="s">
        <v>118</v>
      </c>
      <c r="M12" s="178"/>
      <c r="N12" s="178"/>
      <c r="O12" s="178"/>
      <c r="P12" s="186" t="s">
        <v>162</v>
      </c>
      <c r="Q12" s="186"/>
      <c r="R12" s="186"/>
      <c r="S12" s="50" t="s">
        <v>10</v>
      </c>
      <c r="T12" s="48">
        <v>45757</v>
      </c>
      <c r="U12" s="48">
        <v>45758</v>
      </c>
      <c r="V12" s="45">
        <f t="shared" si="214"/>
        <v>2</v>
      </c>
      <c r="W12" s="49">
        <f t="shared" ca="1" si="215"/>
        <v>1</v>
      </c>
      <c r="X12" s="2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</row>
    <row r="13" spans="1:460" ht="15.75" x14ac:dyDescent="0.25">
      <c r="A13" s="195"/>
      <c r="B13" s="198"/>
      <c r="C13" s="44" t="s">
        <v>15</v>
      </c>
      <c r="D13" s="178" t="s">
        <v>119</v>
      </c>
      <c r="E13" s="178"/>
      <c r="F13" s="178"/>
      <c r="G13" s="178"/>
      <c r="H13" s="190" t="s">
        <v>28</v>
      </c>
      <c r="I13" s="190"/>
      <c r="J13" s="190"/>
      <c r="K13" s="190"/>
      <c r="L13" s="178" t="s">
        <v>120</v>
      </c>
      <c r="M13" s="178"/>
      <c r="N13" s="178"/>
      <c r="O13" s="178"/>
      <c r="P13" s="186" t="s">
        <v>162</v>
      </c>
      <c r="Q13" s="186"/>
      <c r="R13" s="186"/>
      <c r="S13" s="50" t="s">
        <v>10</v>
      </c>
      <c r="T13" s="48">
        <v>45761</v>
      </c>
      <c r="U13" s="48">
        <v>45762</v>
      </c>
      <c r="V13" s="45">
        <f t="shared" si="214"/>
        <v>2</v>
      </c>
      <c r="W13" s="49">
        <f t="shared" ca="1" si="215"/>
        <v>1</v>
      </c>
      <c r="X13" s="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</row>
    <row r="14" spans="1:460" ht="15.75" x14ac:dyDescent="0.25">
      <c r="A14" s="195"/>
      <c r="B14" s="198"/>
      <c r="C14" s="44" t="s">
        <v>16</v>
      </c>
      <c r="D14" s="178" t="s">
        <v>125</v>
      </c>
      <c r="E14" s="178"/>
      <c r="F14" s="178"/>
      <c r="G14" s="178"/>
      <c r="H14" s="190" t="s">
        <v>26</v>
      </c>
      <c r="I14" s="190"/>
      <c r="J14" s="190"/>
      <c r="K14" s="190"/>
      <c r="L14" s="178" t="s">
        <v>109</v>
      </c>
      <c r="M14" s="178"/>
      <c r="N14" s="178"/>
      <c r="O14" s="178"/>
      <c r="P14" s="184" t="s">
        <v>163</v>
      </c>
      <c r="Q14" s="184"/>
      <c r="R14" s="184"/>
      <c r="S14" s="50" t="s">
        <v>10</v>
      </c>
      <c r="T14" s="48">
        <v>45736</v>
      </c>
      <c r="U14" s="48">
        <v>45744</v>
      </c>
      <c r="V14" s="45">
        <f t="shared" si="214"/>
        <v>7</v>
      </c>
      <c r="W14" s="49">
        <f t="shared" ca="1" si="215"/>
        <v>1</v>
      </c>
      <c r="X14" s="2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</row>
    <row r="15" spans="1:460" ht="15.6" customHeight="1" x14ac:dyDescent="0.25">
      <c r="A15" s="195"/>
      <c r="B15" s="198"/>
      <c r="C15" s="44" t="s">
        <v>57</v>
      </c>
      <c r="D15" s="178"/>
      <c r="E15" s="178"/>
      <c r="F15" s="178"/>
      <c r="G15" s="178"/>
      <c r="H15" s="190"/>
      <c r="I15" s="190"/>
      <c r="J15" s="190"/>
      <c r="K15" s="190"/>
      <c r="L15" s="178"/>
      <c r="M15" s="178"/>
      <c r="N15" s="178"/>
      <c r="O15" s="178"/>
      <c r="P15" s="184"/>
      <c r="Q15" s="184"/>
      <c r="R15" s="184"/>
      <c r="S15" s="50"/>
      <c r="T15" s="48"/>
      <c r="U15" s="48"/>
      <c r="V15" s="45">
        <f t="shared" si="214"/>
        <v>0</v>
      </c>
      <c r="W15" s="49">
        <f t="shared" ca="1" si="215"/>
        <v>0</v>
      </c>
      <c r="X15" s="2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</row>
    <row r="16" spans="1:460" ht="15.75" x14ac:dyDescent="0.25">
      <c r="A16" s="195"/>
      <c r="B16" s="198"/>
      <c r="C16" s="44" t="s">
        <v>58</v>
      </c>
      <c r="D16" s="178"/>
      <c r="E16" s="178"/>
      <c r="F16" s="178"/>
      <c r="G16" s="178"/>
      <c r="H16" s="190"/>
      <c r="I16" s="190"/>
      <c r="J16" s="190"/>
      <c r="K16" s="190"/>
      <c r="L16" s="178"/>
      <c r="M16" s="178"/>
      <c r="N16" s="178"/>
      <c r="O16" s="178"/>
      <c r="P16" s="184"/>
      <c r="Q16" s="184"/>
      <c r="R16" s="184"/>
      <c r="S16" s="50"/>
      <c r="T16" s="48"/>
      <c r="U16" s="48"/>
      <c r="V16" s="45">
        <f t="shared" si="214"/>
        <v>0</v>
      </c>
      <c r="W16" s="49">
        <f t="shared" ca="1" si="215"/>
        <v>0</v>
      </c>
      <c r="X16" s="2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</row>
    <row r="17" spans="1:299" ht="15.75" x14ac:dyDescent="0.25">
      <c r="A17" s="195"/>
      <c r="B17" s="198"/>
      <c r="C17" s="44" t="s">
        <v>59</v>
      </c>
      <c r="D17" s="178"/>
      <c r="E17" s="178"/>
      <c r="F17" s="178"/>
      <c r="G17" s="178"/>
      <c r="H17" s="190"/>
      <c r="I17" s="190"/>
      <c r="J17" s="190"/>
      <c r="K17" s="190"/>
      <c r="L17" s="178"/>
      <c r="M17" s="178"/>
      <c r="N17" s="178"/>
      <c r="O17" s="178"/>
      <c r="P17" s="184"/>
      <c r="Q17" s="184"/>
      <c r="R17" s="184"/>
      <c r="S17" s="50"/>
      <c r="T17" s="48"/>
      <c r="U17" s="48"/>
      <c r="V17" s="45">
        <f t="shared" si="214"/>
        <v>0</v>
      </c>
      <c r="W17" s="49">
        <f t="shared" ca="1" si="215"/>
        <v>0</v>
      </c>
      <c r="X17" s="2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</row>
    <row r="18" spans="1:299" ht="15.75" x14ac:dyDescent="0.25">
      <c r="A18" s="195"/>
      <c r="B18" s="198"/>
      <c r="C18" s="44" t="s">
        <v>60</v>
      </c>
      <c r="D18" s="178"/>
      <c r="E18" s="178"/>
      <c r="F18" s="178"/>
      <c r="G18" s="178"/>
      <c r="H18" s="190"/>
      <c r="I18" s="190"/>
      <c r="J18" s="190"/>
      <c r="K18" s="190"/>
      <c r="L18" s="178"/>
      <c r="M18" s="178"/>
      <c r="N18" s="178"/>
      <c r="O18" s="178"/>
      <c r="P18" s="184"/>
      <c r="Q18" s="184"/>
      <c r="R18" s="184"/>
      <c r="S18" s="50"/>
      <c r="T18" s="48"/>
      <c r="U18" s="48"/>
      <c r="V18" s="45">
        <f t="shared" si="214"/>
        <v>0</v>
      </c>
      <c r="W18" s="49">
        <f t="shared" ca="1" si="215"/>
        <v>0</v>
      </c>
      <c r="X18" s="2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</row>
    <row r="19" spans="1:299" ht="16.5" thickBot="1" x14ac:dyDescent="0.3">
      <c r="A19" s="196"/>
      <c r="B19" s="199"/>
      <c r="C19" s="46" t="s">
        <v>61</v>
      </c>
      <c r="D19" s="179"/>
      <c r="E19" s="179"/>
      <c r="F19" s="179"/>
      <c r="G19" s="179"/>
      <c r="H19" s="192"/>
      <c r="I19" s="192"/>
      <c r="J19" s="192"/>
      <c r="K19" s="192"/>
      <c r="L19" s="179"/>
      <c r="M19" s="179"/>
      <c r="N19" s="179"/>
      <c r="O19" s="179"/>
      <c r="P19" s="185"/>
      <c r="Q19" s="185"/>
      <c r="R19" s="185"/>
      <c r="S19" s="51"/>
      <c r="T19" s="57"/>
      <c r="U19" s="57"/>
      <c r="V19" s="47">
        <f t="shared" si="214"/>
        <v>0</v>
      </c>
      <c r="W19" s="58">
        <f t="shared" ca="1" si="215"/>
        <v>0</v>
      </c>
      <c r="X19" s="2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</row>
    <row r="20" spans="1:299" ht="21.75" customHeight="1" thickBot="1" x14ac:dyDescent="0.3">
      <c r="A20" s="194" t="s">
        <v>121</v>
      </c>
      <c r="B20" s="197" t="s">
        <v>190</v>
      </c>
      <c r="C20" s="59" t="s">
        <v>17</v>
      </c>
      <c r="D20" s="180" t="s">
        <v>192</v>
      </c>
      <c r="E20" s="180"/>
      <c r="F20" s="180"/>
      <c r="G20" s="180"/>
      <c r="H20" s="183" t="s">
        <v>28</v>
      </c>
      <c r="I20" s="183"/>
      <c r="J20" s="183"/>
      <c r="K20" s="183"/>
      <c r="L20" s="180" t="s">
        <v>194</v>
      </c>
      <c r="M20" s="180"/>
      <c r="N20" s="180"/>
      <c r="O20" s="180"/>
      <c r="P20" s="186" t="s">
        <v>162</v>
      </c>
      <c r="Q20" s="186"/>
      <c r="R20" s="186"/>
      <c r="S20" s="53" t="s">
        <v>8</v>
      </c>
      <c r="T20" s="54">
        <v>45810</v>
      </c>
      <c r="U20" s="54">
        <v>45819</v>
      </c>
      <c r="V20" s="55">
        <f t="shared" si="214"/>
        <v>8</v>
      </c>
      <c r="W20" s="56">
        <f t="shared" ca="1" si="215"/>
        <v>0</v>
      </c>
      <c r="X20" s="2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</row>
    <row r="21" spans="1:299" ht="15.75" x14ac:dyDescent="0.25">
      <c r="A21" s="195"/>
      <c r="B21" s="198"/>
      <c r="C21" s="44" t="s">
        <v>18</v>
      </c>
      <c r="D21" s="178" t="s">
        <v>193</v>
      </c>
      <c r="E21" s="178"/>
      <c r="F21" s="178"/>
      <c r="G21" s="178"/>
      <c r="H21" s="183" t="s">
        <v>28</v>
      </c>
      <c r="I21" s="183"/>
      <c r="J21" s="183"/>
      <c r="K21" s="183"/>
      <c r="L21" s="178" t="s">
        <v>191</v>
      </c>
      <c r="M21" s="178"/>
      <c r="N21" s="178"/>
      <c r="O21" s="178"/>
      <c r="P21" s="184" t="s">
        <v>163</v>
      </c>
      <c r="Q21" s="184"/>
      <c r="R21" s="184"/>
      <c r="S21" s="50" t="s">
        <v>8</v>
      </c>
      <c r="T21" s="48">
        <v>45821</v>
      </c>
      <c r="U21" s="48">
        <v>45828</v>
      </c>
      <c r="V21" s="45">
        <f t="shared" si="214"/>
        <v>6</v>
      </c>
      <c r="W21" s="49">
        <f t="shared" ca="1" si="215"/>
        <v>0</v>
      </c>
      <c r="X21" s="2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</row>
    <row r="22" spans="1:299" ht="15.75" x14ac:dyDescent="0.25">
      <c r="A22" s="195"/>
      <c r="B22" s="198"/>
      <c r="C22" s="44" t="s">
        <v>19</v>
      </c>
      <c r="D22" s="178"/>
      <c r="E22" s="178"/>
      <c r="F22" s="178"/>
      <c r="G22" s="178"/>
      <c r="H22" s="181"/>
      <c r="I22" s="181"/>
      <c r="J22" s="181"/>
      <c r="K22" s="181"/>
      <c r="L22" s="178"/>
      <c r="M22" s="178"/>
      <c r="N22" s="178"/>
      <c r="O22" s="178"/>
      <c r="P22" s="184"/>
      <c r="Q22" s="184"/>
      <c r="R22" s="184"/>
      <c r="S22" s="50"/>
      <c r="T22" s="48"/>
      <c r="U22" s="48"/>
      <c r="V22" s="45">
        <f t="shared" si="214"/>
        <v>0</v>
      </c>
      <c r="W22" s="49">
        <f t="shared" ca="1" si="215"/>
        <v>0</v>
      </c>
      <c r="X22" s="2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</row>
    <row r="23" spans="1:299" ht="15.75" x14ac:dyDescent="0.25">
      <c r="A23" s="195"/>
      <c r="B23" s="198"/>
      <c r="C23" s="44" t="s">
        <v>20</v>
      </c>
      <c r="D23" s="178"/>
      <c r="E23" s="178"/>
      <c r="F23" s="178"/>
      <c r="G23" s="178"/>
      <c r="H23" s="181"/>
      <c r="I23" s="181"/>
      <c r="J23" s="181"/>
      <c r="K23" s="181"/>
      <c r="L23" s="178"/>
      <c r="M23" s="178"/>
      <c r="N23" s="178"/>
      <c r="O23" s="178"/>
      <c r="P23" s="184"/>
      <c r="Q23" s="184"/>
      <c r="R23" s="184"/>
      <c r="S23" s="50"/>
      <c r="T23" s="48"/>
      <c r="U23" s="48"/>
      <c r="V23" s="45">
        <f t="shared" si="214"/>
        <v>0</v>
      </c>
      <c r="W23" s="49">
        <f t="shared" ca="1" si="215"/>
        <v>0</v>
      </c>
      <c r="X23" s="2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</row>
    <row r="24" spans="1:299" ht="15.75" x14ac:dyDescent="0.25">
      <c r="A24" s="195"/>
      <c r="B24" s="198"/>
      <c r="C24" s="44" t="s">
        <v>21</v>
      </c>
      <c r="D24" s="178"/>
      <c r="E24" s="178"/>
      <c r="F24" s="178"/>
      <c r="G24" s="178"/>
      <c r="H24" s="181"/>
      <c r="I24" s="181"/>
      <c r="J24" s="181"/>
      <c r="K24" s="181"/>
      <c r="L24" s="178"/>
      <c r="M24" s="178"/>
      <c r="N24" s="178"/>
      <c r="O24" s="178"/>
      <c r="P24" s="184"/>
      <c r="Q24" s="184"/>
      <c r="R24" s="184"/>
      <c r="S24" s="50"/>
      <c r="T24" s="48"/>
      <c r="U24" s="48"/>
      <c r="V24" s="45">
        <f t="shared" si="214"/>
        <v>0</v>
      </c>
      <c r="W24" s="49">
        <f t="shared" ca="1" si="215"/>
        <v>0</v>
      </c>
      <c r="X24" s="2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</row>
    <row r="25" spans="1:299" ht="15.75" x14ac:dyDescent="0.25">
      <c r="A25" s="195"/>
      <c r="B25" s="198"/>
      <c r="C25" s="44" t="s">
        <v>62</v>
      </c>
      <c r="D25" s="178"/>
      <c r="E25" s="178"/>
      <c r="F25" s="178"/>
      <c r="G25" s="178"/>
      <c r="H25" s="181"/>
      <c r="I25" s="181"/>
      <c r="J25" s="181"/>
      <c r="K25" s="181"/>
      <c r="L25" s="178"/>
      <c r="M25" s="178"/>
      <c r="N25" s="178"/>
      <c r="O25" s="178"/>
      <c r="P25" s="184"/>
      <c r="Q25" s="184"/>
      <c r="R25" s="184"/>
      <c r="S25" s="50"/>
      <c r="T25" s="48"/>
      <c r="U25" s="48"/>
      <c r="V25" s="45">
        <f t="shared" si="214"/>
        <v>0</v>
      </c>
      <c r="W25" s="49">
        <f t="shared" ca="1" si="215"/>
        <v>0</v>
      </c>
      <c r="X25" s="2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</row>
    <row r="26" spans="1:299" ht="15.75" x14ac:dyDescent="0.25">
      <c r="A26" s="195"/>
      <c r="B26" s="198"/>
      <c r="C26" s="44" t="s">
        <v>63</v>
      </c>
      <c r="D26" s="178"/>
      <c r="E26" s="178"/>
      <c r="F26" s="178"/>
      <c r="G26" s="178"/>
      <c r="H26" s="181"/>
      <c r="I26" s="181"/>
      <c r="J26" s="181"/>
      <c r="K26" s="181"/>
      <c r="L26" s="178"/>
      <c r="M26" s="178"/>
      <c r="N26" s="178"/>
      <c r="O26" s="178"/>
      <c r="P26" s="184"/>
      <c r="Q26" s="184"/>
      <c r="R26" s="184"/>
      <c r="S26" s="50"/>
      <c r="T26" s="48"/>
      <c r="U26" s="48"/>
      <c r="V26" s="45">
        <f t="shared" si="214"/>
        <v>0</v>
      </c>
      <c r="W26" s="49">
        <f t="shared" ca="1" si="215"/>
        <v>0</v>
      </c>
      <c r="X26" s="2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</row>
    <row r="27" spans="1:299" ht="15.75" x14ac:dyDescent="0.25">
      <c r="A27" s="195"/>
      <c r="B27" s="198"/>
      <c r="C27" s="44" t="s">
        <v>64</v>
      </c>
      <c r="D27" s="178"/>
      <c r="E27" s="178"/>
      <c r="F27" s="178"/>
      <c r="G27" s="178"/>
      <c r="H27" s="181"/>
      <c r="I27" s="181"/>
      <c r="J27" s="181"/>
      <c r="K27" s="181"/>
      <c r="L27" s="178"/>
      <c r="M27" s="178"/>
      <c r="N27" s="178"/>
      <c r="O27" s="178"/>
      <c r="P27" s="184"/>
      <c r="Q27" s="184"/>
      <c r="R27" s="184"/>
      <c r="S27" s="50"/>
      <c r="T27" s="48"/>
      <c r="U27" s="48"/>
      <c r="V27" s="45">
        <f t="shared" si="214"/>
        <v>0</v>
      </c>
      <c r="W27" s="49">
        <f t="shared" ca="1" si="215"/>
        <v>0</v>
      </c>
      <c r="X27" s="2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</row>
    <row r="28" spans="1:299" ht="15.75" x14ac:dyDescent="0.25">
      <c r="A28" s="195"/>
      <c r="B28" s="198"/>
      <c r="C28" s="44" t="s">
        <v>65</v>
      </c>
      <c r="D28" s="178"/>
      <c r="E28" s="178"/>
      <c r="F28" s="178"/>
      <c r="G28" s="178"/>
      <c r="H28" s="181"/>
      <c r="I28" s="181"/>
      <c r="J28" s="181"/>
      <c r="K28" s="181"/>
      <c r="L28" s="178"/>
      <c r="M28" s="178"/>
      <c r="N28" s="178"/>
      <c r="O28" s="178"/>
      <c r="P28" s="184"/>
      <c r="Q28" s="184"/>
      <c r="R28" s="184"/>
      <c r="S28" s="50"/>
      <c r="T28" s="48"/>
      <c r="U28" s="48"/>
      <c r="V28" s="45">
        <f t="shared" si="214"/>
        <v>0</v>
      </c>
      <c r="W28" s="49">
        <f t="shared" ca="1" si="215"/>
        <v>0</v>
      </c>
      <c r="X28" s="2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</row>
    <row r="29" spans="1:299" ht="16.5" thickBot="1" x14ac:dyDescent="0.3">
      <c r="A29" s="196"/>
      <c r="B29" s="199"/>
      <c r="C29" s="46" t="s">
        <v>66</v>
      </c>
      <c r="D29" s="179"/>
      <c r="E29" s="179"/>
      <c r="F29" s="179"/>
      <c r="G29" s="179"/>
      <c r="H29" s="182"/>
      <c r="I29" s="182"/>
      <c r="J29" s="182"/>
      <c r="K29" s="182"/>
      <c r="L29" s="179"/>
      <c r="M29" s="179"/>
      <c r="N29" s="179"/>
      <c r="O29" s="179"/>
      <c r="P29" s="185"/>
      <c r="Q29" s="185"/>
      <c r="R29" s="185"/>
      <c r="S29" s="51"/>
      <c r="T29" s="57"/>
      <c r="U29" s="57"/>
      <c r="V29" s="47">
        <f t="shared" si="214"/>
        <v>0</v>
      </c>
      <c r="W29" s="58">
        <f t="shared" ca="1" si="215"/>
        <v>0</v>
      </c>
      <c r="X29" s="2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</row>
    <row r="30" spans="1:299" ht="30" customHeight="1" thickBot="1" x14ac:dyDescent="0.3">
      <c r="A30" s="194" t="s">
        <v>122</v>
      </c>
      <c r="B30" s="197" t="s">
        <v>195</v>
      </c>
      <c r="C30" s="59" t="s">
        <v>69</v>
      </c>
      <c r="D30" s="180" t="s">
        <v>196</v>
      </c>
      <c r="E30" s="180"/>
      <c r="F30" s="180"/>
      <c r="G30" s="180"/>
      <c r="H30" s="183" t="s">
        <v>28</v>
      </c>
      <c r="I30" s="183"/>
      <c r="J30" s="183"/>
      <c r="K30" s="183"/>
      <c r="L30" s="180" t="s">
        <v>197</v>
      </c>
      <c r="M30" s="180"/>
      <c r="N30" s="180"/>
      <c r="O30" s="180"/>
      <c r="P30" s="186" t="s">
        <v>163</v>
      </c>
      <c r="Q30" s="186"/>
      <c r="R30" s="186"/>
      <c r="S30" s="53" t="s">
        <v>8</v>
      </c>
      <c r="T30" s="54">
        <v>45821</v>
      </c>
      <c r="U30" s="54">
        <v>45828</v>
      </c>
      <c r="V30" s="55">
        <f t="shared" si="214"/>
        <v>6</v>
      </c>
      <c r="W30" s="56">
        <f t="shared" ca="1" si="215"/>
        <v>0</v>
      </c>
      <c r="X30" s="2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</row>
    <row r="31" spans="1:299" ht="16.5" thickBot="1" x14ac:dyDescent="0.3">
      <c r="A31" s="195"/>
      <c r="B31" s="198"/>
      <c r="C31" s="44" t="s">
        <v>70</v>
      </c>
      <c r="D31" s="178" t="s">
        <v>198</v>
      </c>
      <c r="E31" s="178"/>
      <c r="F31" s="178"/>
      <c r="G31" s="178"/>
      <c r="H31" s="183" t="s">
        <v>28</v>
      </c>
      <c r="I31" s="183"/>
      <c r="J31" s="183"/>
      <c r="K31" s="183"/>
      <c r="L31" s="178" t="s">
        <v>199</v>
      </c>
      <c r="M31" s="178"/>
      <c r="N31" s="178"/>
      <c r="O31" s="178"/>
      <c r="P31" s="186" t="s">
        <v>163</v>
      </c>
      <c r="Q31" s="186"/>
      <c r="R31" s="186"/>
      <c r="S31" s="53" t="s">
        <v>8</v>
      </c>
      <c r="T31" s="48">
        <v>45828</v>
      </c>
      <c r="U31" s="48">
        <v>45834</v>
      </c>
      <c r="V31" s="45">
        <f t="shared" si="214"/>
        <v>5</v>
      </c>
      <c r="W31" s="49">
        <f t="shared" ca="1" si="215"/>
        <v>0</v>
      </c>
      <c r="X31" s="2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</row>
    <row r="32" spans="1:299" ht="16.5" thickBot="1" x14ac:dyDescent="0.3">
      <c r="A32" s="195"/>
      <c r="B32" s="198"/>
      <c r="C32" s="44" t="s">
        <v>71</v>
      </c>
      <c r="D32" s="178" t="s">
        <v>200</v>
      </c>
      <c r="E32" s="178"/>
      <c r="F32" s="178"/>
      <c r="G32" s="178"/>
      <c r="H32" s="181"/>
      <c r="I32" s="181"/>
      <c r="J32" s="181"/>
      <c r="K32" s="181"/>
      <c r="L32" s="178" t="s">
        <v>181</v>
      </c>
      <c r="M32" s="178"/>
      <c r="N32" s="178"/>
      <c r="O32" s="178"/>
      <c r="P32" s="186"/>
      <c r="Q32" s="186"/>
      <c r="R32" s="186"/>
      <c r="S32" s="53" t="s">
        <v>8</v>
      </c>
      <c r="T32" s="54">
        <v>45896</v>
      </c>
      <c r="U32" s="54">
        <v>45898</v>
      </c>
      <c r="V32" s="45">
        <f t="shared" si="214"/>
        <v>3</v>
      </c>
      <c r="W32" s="49">
        <f t="shared" ca="1" si="215"/>
        <v>0</v>
      </c>
      <c r="X32" s="2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</row>
    <row r="33" spans="1:299" ht="16.5" thickBot="1" x14ac:dyDescent="0.3">
      <c r="A33" s="195"/>
      <c r="B33" s="198"/>
      <c r="C33" s="44" t="s">
        <v>72</v>
      </c>
      <c r="D33" s="178" t="s">
        <v>201</v>
      </c>
      <c r="E33" s="178"/>
      <c r="F33" s="178"/>
      <c r="G33" s="178"/>
      <c r="H33" s="181"/>
      <c r="I33" s="181"/>
      <c r="J33" s="181"/>
      <c r="K33" s="181"/>
      <c r="L33" s="178" t="s">
        <v>202</v>
      </c>
      <c r="M33" s="178"/>
      <c r="N33" s="178"/>
      <c r="O33" s="178"/>
      <c r="P33" s="184"/>
      <c r="Q33" s="184"/>
      <c r="R33" s="184"/>
      <c r="S33" s="53" t="s">
        <v>8</v>
      </c>
      <c r="T33" s="48">
        <v>45915</v>
      </c>
      <c r="U33" s="48">
        <v>45922</v>
      </c>
      <c r="V33" s="45">
        <f t="shared" si="214"/>
        <v>6</v>
      </c>
      <c r="W33" s="49">
        <f t="shared" ca="1" si="215"/>
        <v>0</v>
      </c>
      <c r="X33" s="2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</row>
    <row r="34" spans="1:299" ht="16.5" thickBot="1" x14ac:dyDescent="0.3">
      <c r="A34" s="195"/>
      <c r="B34" s="198"/>
      <c r="C34" s="44" t="s">
        <v>73</v>
      </c>
      <c r="D34" s="178" t="s">
        <v>203</v>
      </c>
      <c r="E34" s="178"/>
      <c r="F34" s="178"/>
      <c r="G34" s="178"/>
      <c r="H34" s="183" t="s">
        <v>28</v>
      </c>
      <c r="I34" s="183"/>
      <c r="J34" s="183"/>
      <c r="K34" s="183"/>
      <c r="L34" s="178" t="s">
        <v>204</v>
      </c>
      <c r="M34" s="178"/>
      <c r="N34" s="178"/>
      <c r="O34" s="178"/>
      <c r="P34" s="184"/>
      <c r="Q34" s="184"/>
      <c r="R34" s="184"/>
      <c r="S34" s="53" t="s">
        <v>8</v>
      </c>
      <c r="T34" s="48">
        <v>45954</v>
      </c>
      <c r="U34" s="48">
        <v>45959</v>
      </c>
      <c r="V34" s="45" t="e">
        <f>NETWORKDAYS.INTL(#REF!,#REF!)</f>
        <v>#REF!</v>
      </c>
      <c r="W34" s="49">
        <f ca="1">IF(OR(ISBLANK(#REF!), ISBLANK(#REF!)), 0, IFERROR(IF(TODAY() &lt;#REF!, 0, IF(TODAY() &gt;=#REF!, 1, (TODAY() -#REF!) / (#REF! -#REF!))), 0))</f>
        <v>0</v>
      </c>
      <c r="X34" s="2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</row>
    <row r="35" spans="1:299" ht="15.75" x14ac:dyDescent="0.25">
      <c r="A35" s="195"/>
      <c r="B35" s="198"/>
      <c r="C35" s="44" t="s">
        <v>74</v>
      </c>
      <c r="D35" s="178"/>
      <c r="E35" s="178"/>
      <c r="F35" s="178"/>
      <c r="G35" s="178"/>
      <c r="H35" s="181"/>
      <c r="I35" s="181"/>
      <c r="J35" s="181"/>
      <c r="K35" s="181"/>
      <c r="L35" s="178"/>
      <c r="M35" s="178"/>
      <c r="N35" s="178"/>
      <c r="O35" s="178"/>
      <c r="P35" s="184"/>
      <c r="Q35" s="184"/>
      <c r="R35" s="184"/>
      <c r="S35" s="53"/>
      <c r="T35" s="48"/>
      <c r="U35" s="48"/>
      <c r="V35" s="45" t="e">
        <f>NETWORKDAYS.INTL(#REF!,#REF!)</f>
        <v>#REF!</v>
      </c>
      <c r="W35" s="49">
        <f ca="1">IF(OR(ISBLANK(#REF!), ISBLANK(#REF!)), 0, IFERROR(IF(TODAY() &lt;#REF!, 0, IF(TODAY() &gt;=#REF!, 1, (TODAY() -#REF!) / (#REF! -#REF!))), 0))</f>
        <v>0</v>
      </c>
      <c r="X35" s="2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</row>
    <row r="36" spans="1:299" ht="15.75" x14ac:dyDescent="0.25">
      <c r="A36" s="195"/>
      <c r="B36" s="198"/>
      <c r="C36" s="44" t="s">
        <v>75</v>
      </c>
      <c r="D36" s="178"/>
      <c r="E36" s="178"/>
      <c r="F36" s="178"/>
      <c r="G36" s="178"/>
      <c r="H36" s="181"/>
      <c r="I36" s="181"/>
      <c r="J36" s="181"/>
      <c r="K36" s="181"/>
      <c r="L36" s="178"/>
      <c r="M36" s="178"/>
      <c r="N36" s="178"/>
      <c r="O36" s="178"/>
      <c r="P36" s="184"/>
      <c r="Q36" s="184"/>
      <c r="R36" s="184"/>
      <c r="S36" s="50"/>
      <c r="V36" s="45">
        <f>NETWORKDAYS.INTL(T34,U34)</f>
        <v>4</v>
      </c>
      <c r="W36" s="49">
        <f ca="1">IF(OR(ISBLANK(T34), ISBLANK(U34)), 0, IFERROR(IF(TODAY() &lt; T34, 0, IF(TODAY() &gt;= U34, 1, (TODAY() - T34) / (U34 - T34))), 0))</f>
        <v>0</v>
      </c>
      <c r="X36" s="2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</row>
    <row r="37" spans="1:299" ht="15.75" x14ac:dyDescent="0.25">
      <c r="A37" s="195"/>
      <c r="B37" s="198"/>
      <c r="C37" s="44" t="s">
        <v>76</v>
      </c>
      <c r="D37" s="178"/>
      <c r="E37" s="178"/>
      <c r="F37" s="178"/>
      <c r="G37" s="178"/>
      <c r="H37" s="181"/>
      <c r="I37" s="181"/>
      <c r="J37" s="181"/>
      <c r="K37" s="181"/>
      <c r="L37" s="178"/>
      <c r="M37" s="178"/>
      <c r="N37" s="178"/>
      <c r="O37" s="178"/>
      <c r="P37" s="184"/>
      <c r="Q37" s="184"/>
      <c r="R37" s="184"/>
      <c r="S37" s="50"/>
      <c r="T37" s="48"/>
      <c r="U37" s="48"/>
      <c r="V37" s="45">
        <f t="shared" si="214"/>
        <v>0</v>
      </c>
      <c r="W37" s="49">
        <f t="shared" ca="1" si="215"/>
        <v>0</v>
      </c>
      <c r="X37" s="2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</row>
    <row r="38" spans="1:299" ht="15.75" x14ac:dyDescent="0.25">
      <c r="A38" s="195"/>
      <c r="B38" s="198"/>
      <c r="C38" s="44" t="s">
        <v>77</v>
      </c>
      <c r="D38" s="178"/>
      <c r="E38" s="178"/>
      <c r="F38" s="178"/>
      <c r="G38" s="178"/>
      <c r="H38" s="181"/>
      <c r="I38" s="181"/>
      <c r="J38" s="181"/>
      <c r="K38" s="181"/>
      <c r="L38" s="178"/>
      <c r="M38" s="178"/>
      <c r="N38" s="178"/>
      <c r="O38" s="178"/>
      <c r="P38" s="184"/>
      <c r="Q38" s="184"/>
      <c r="R38" s="184"/>
      <c r="S38" s="50"/>
      <c r="T38" s="48"/>
      <c r="U38" s="48"/>
      <c r="V38" s="45">
        <f t="shared" si="214"/>
        <v>0</v>
      </c>
      <c r="W38" s="49">
        <f t="shared" ca="1" si="215"/>
        <v>0</v>
      </c>
      <c r="X38" s="2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</row>
    <row r="39" spans="1:299" ht="16.5" thickBot="1" x14ac:dyDescent="0.3">
      <c r="A39" s="196"/>
      <c r="B39" s="199"/>
      <c r="C39" s="46" t="s">
        <v>78</v>
      </c>
      <c r="D39" s="179"/>
      <c r="E39" s="179"/>
      <c r="F39" s="179"/>
      <c r="G39" s="179"/>
      <c r="H39" s="182"/>
      <c r="I39" s="182"/>
      <c r="J39" s="182"/>
      <c r="K39" s="182"/>
      <c r="L39" s="179"/>
      <c r="M39" s="179"/>
      <c r="N39" s="179"/>
      <c r="O39" s="179"/>
      <c r="P39" s="185"/>
      <c r="Q39" s="185"/>
      <c r="R39" s="185"/>
      <c r="S39" s="51"/>
      <c r="T39" s="57"/>
      <c r="U39" s="57"/>
      <c r="V39" s="47">
        <f t="shared" si="214"/>
        <v>0</v>
      </c>
      <c r="W39" s="58">
        <f t="shared" ca="1" si="215"/>
        <v>0</v>
      </c>
      <c r="X39" s="2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</row>
    <row r="40" spans="1:299" ht="15.75" x14ac:dyDescent="0.25">
      <c r="A40" s="194" t="s">
        <v>124</v>
      </c>
      <c r="B40" s="197" t="s">
        <v>233</v>
      </c>
      <c r="C40" s="59" t="s">
        <v>79</v>
      </c>
      <c r="D40" s="180" t="s">
        <v>205</v>
      </c>
      <c r="E40" s="180"/>
      <c r="F40" s="180"/>
      <c r="G40" s="180"/>
      <c r="H40" s="183" t="s">
        <v>28</v>
      </c>
      <c r="I40" s="183"/>
      <c r="J40" s="183"/>
      <c r="K40" s="183"/>
      <c r="L40" s="180" t="s">
        <v>235</v>
      </c>
      <c r="M40" s="180"/>
      <c r="N40" s="180"/>
      <c r="O40" s="180"/>
      <c r="P40" s="186"/>
      <c r="Q40" s="186"/>
      <c r="R40" s="186"/>
      <c r="S40" s="53" t="s">
        <v>8</v>
      </c>
      <c r="T40" s="54">
        <v>45960</v>
      </c>
      <c r="U40" s="54">
        <v>45972</v>
      </c>
      <c r="V40" s="55">
        <f t="shared" si="214"/>
        <v>9</v>
      </c>
      <c r="W40" s="56">
        <f t="shared" ca="1" si="215"/>
        <v>0</v>
      </c>
      <c r="X40" s="2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</row>
    <row r="41" spans="1:299" ht="15.75" x14ac:dyDescent="0.25">
      <c r="A41" s="195"/>
      <c r="B41" s="198"/>
      <c r="C41" s="44" t="s">
        <v>80</v>
      </c>
      <c r="D41" s="178" t="s">
        <v>206</v>
      </c>
      <c r="E41" s="178"/>
      <c r="F41" s="178"/>
      <c r="G41" s="178"/>
      <c r="H41" s="181" t="s">
        <v>28</v>
      </c>
      <c r="I41" s="181"/>
      <c r="J41" s="181"/>
      <c r="K41" s="181"/>
      <c r="L41" s="230" t="s">
        <v>208</v>
      </c>
      <c r="M41" s="178"/>
      <c r="N41" s="178"/>
      <c r="O41" s="178"/>
      <c r="P41" s="184"/>
      <c r="Q41" s="184"/>
      <c r="R41" s="184"/>
      <c r="S41" s="50" t="s">
        <v>8</v>
      </c>
      <c r="T41" s="48">
        <v>45973</v>
      </c>
      <c r="U41" s="48">
        <v>45987</v>
      </c>
      <c r="V41" s="45">
        <f t="shared" si="214"/>
        <v>11</v>
      </c>
      <c r="W41" s="49">
        <f t="shared" ca="1" si="215"/>
        <v>0</v>
      </c>
      <c r="X41" s="2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</row>
    <row r="42" spans="1:299" ht="15.75" x14ac:dyDescent="0.25">
      <c r="A42" s="195"/>
      <c r="B42" s="198"/>
      <c r="C42" s="44" t="s">
        <v>81</v>
      </c>
      <c r="D42" s="178" t="s">
        <v>209</v>
      </c>
      <c r="E42" s="178"/>
      <c r="F42" s="178"/>
      <c r="G42" s="178"/>
      <c r="H42" s="181" t="s">
        <v>30</v>
      </c>
      <c r="I42" s="181"/>
      <c r="J42" s="181"/>
      <c r="K42" s="181"/>
      <c r="L42" s="178"/>
      <c r="M42" s="178"/>
      <c r="N42" s="178"/>
      <c r="O42" s="178"/>
      <c r="P42" s="184"/>
      <c r="Q42" s="184"/>
      <c r="R42" s="184"/>
      <c r="S42" s="50" t="s">
        <v>8</v>
      </c>
      <c r="T42" s="48">
        <v>45988</v>
      </c>
      <c r="U42" s="48">
        <v>46001</v>
      </c>
      <c r="V42" s="45">
        <f t="shared" si="214"/>
        <v>10</v>
      </c>
      <c r="W42" s="49">
        <f t="shared" ca="1" si="215"/>
        <v>0</v>
      </c>
      <c r="X42" s="2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</row>
    <row r="43" spans="1:299" ht="15.75" x14ac:dyDescent="0.25">
      <c r="A43" s="195"/>
      <c r="B43" s="198"/>
      <c r="C43" s="44" t="s">
        <v>82</v>
      </c>
      <c r="D43" s="178" t="s">
        <v>126</v>
      </c>
      <c r="E43" s="178"/>
      <c r="F43" s="178"/>
      <c r="G43" s="178"/>
      <c r="H43" s="181" t="s">
        <v>127</v>
      </c>
      <c r="I43" s="181"/>
      <c r="J43" s="181"/>
      <c r="K43" s="181"/>
      <c r="L43" s="178" t="s">
        <v>210</v>
      </c>
      <c r="M43" s="178"/>
      <c r="N43" s="178"/>
      <c r="O43" s="178"/>
      <c r="P43" s="184"/>
      <c r="Q43" s="184"/>
      <c r="R43" s="184"/>
      <c r="S43" s="50" t="s">
        <v>8</v>
      </c>
      <c r="T43" s="48">
        <v>46002</v>
      </c>
      <c r="U43" s="48">
        <v>46017</v>
      </c>
      <c r="V43" s="45">
        <f t="shared" si="214"/>
        <v>12</v>
      </c>
      <c r="W43" s="49">
        <f t="shared" ca="1" si="215"/>
        <v>0</v>
      </c>
      <c r="X43" s="2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</row>
    <row r="44" spans="1:299" ht="15.75" x14ac:dyDescent="0.25">
      <c r="A44" s="195"/>
      <c r="B44" s="198"/>
      <c r="C44" s="44" t="s">
        <v>83</v>
      </c>
      <c r="H44" s="181"/>
      <c r="I44" s="181"/>
      <c r="J44" s="181"/>
      <c r="K44" s="181"/>
      <c r="L44" s="178"/>
      <c r="M44" s="178"/>
      <c r="N44" s="178"/>
      <c r="O44" s="178"/>
      <c r="P44" s="184"/>
      <c r="Q44" s="184"/>
      <c r="R44" s="184"/>
      <c r="S44" s="50"/>
      <c r="T44" s="48"/>
      <c r="U44" s="48"/>
      <c r="V44" s="45">
        <f t="shared" si="214"/>
        <v>0</v>
      </c>
      <c r="W44" s="49">
        <f t="shared" ca="1" si="215"/>
        <v>0</v>
      </c>
      <c r="X44" s="2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</row>
    <row r="45" spans="1:299" ht="15.75" x14ac:dyDescent="0.25">
      <c r="A45" s="195"/>
      <c r="B45" s="198"/>
      <c r="C45" s="44" t="s">
        <v>84</v>
      </c>
      <c r="D45" s="178"/>
      <c r="E45" s="178"/>
      <c r="F45" s="178"/>
      <c r="G45" s="178"/>
      <c r="H45" s="181"/>
      <c r="I45" s="181"/>
      <c r="J45" s="181"/>
      <c r="K45" s="181"/>
      <c r="L45" s="178"/>
      <c r="M45" s="178"/>
      <c r="N45" s="178"/>
      <c r="O45" s="178"/>
      <c r="P45" s="184"/>
      <c r="Q45" s="184"/>
      <c r="R45" s="184"/>
      <c r="S45" s="50"/>
      <c r="V45" s="45">
        <f>NETWORKDAYS.INTL(T35,U35)</f>
        <v>0</v>
      </c>
      <c r="W45" s="49">
        <f ca="1">IF(OR(ISBLANK(T35), ISBLANK(U35)), 0, IFERROR(IF(TODAY() &lt; T35, 0, IF(TODAY() &gt;= U35, 1, (TODAY() - T35) / (U35 - T35))), 0))</f>
        <v>0</v>
      </c>
      <c r="X45" s="2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</row>
    <row r="46" spans="1:299" ht="15.75" x14ac:dyDescent="0.25">
      <c r="A46" s="195"/>
      <c r="B46" s="198"/>
      <c r="C46" s="44" t="s">
        <v>85</v>
      </c>
      <c r="D46" s="178"/>
      <c r="E46" s="178"/>
      <c r="F46" s="178"/>
      <c r="G46" s="178"/>
      <c r="H46" s="181"/>
      <c r="I46" s="181"/>
      <c r="J46" s="181"/>
      <c r="K46" s="181"/>
      <c r="L46" s="178"/>
      <c r="M46" s="178"/>
      <c r="N46" s="178"/>
      <c r="O46" s="178"/>
      <c r="P46" s="184"/>
      <c r="Q46" s="184"/>
      <c r="R46" s="184"/>
      <c r="S46" s="50"/>
      <c r="T46" s="48"/>
      <c r="U46" s="48"/>
      <c r="V46" s="45">
        <f t="shared" si="214"/>
        <v>0</v>
      </c>
      <c r="W46" s="49">
        <f t="shared" ca="1" si="215"/>
        <v>0</v>
      </c>
      <c r="X46" s="2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</row>
    <row r="47" spans="1:299" ht="15.75" x14ac:dyDescent="0.25">
      <c r="A47" s="195"/>
      <c r="B47" s="198"/>
      <c r="C47" s="44" t="s">
        <v>86</v>
      </c>
      <c r="D47" s="178"/>
      <c r="E47" s="178"/>
      <c r="F47" s="178"/>
      <c r="G47" s="178"/>
      <c r="H47" s="181"/>
      <c r="I47" s="181"/>
      <c r="J47" s="181"/>
      <c r="K47" s="181"/>
      <c r="L47" s="178"/>
      <c r="M47" s="178"/>
      <c r="N47" s="178"/>
      <c r="O47" s="178"/>
      <c r="P47" s="184"/>
      <c r="Q47" s="184"/>
      <c r="R47" s="184"/>
      <c r="S47" s="50"/>
      <c r="T47" s="48"/>
      <c r="U47" s="48"/>
      <c r="V47" s="45">
        <f t="shared" si="214"/>
        <v>0</v>
      </c>
      <c r="W47" s="49">
        <f t="shared" ca="1" si="215"/>
        <v>0</v>
      </c>
      <c r="X47" s="2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</row>
    <row r="48" spans="1:299" ht="15.75" x14ac:dyDescent="0.25">
      <c r="A48" s="195"/>
      <c r="B48" s="198"/>
      <c r="C48" s="44" t="s">
        <v>87</v>
      </c>
      <c r="D48" s="178"/>
      <c r="E48" s="178"/>
      <c r="F48" s="178"/>
      <c r="G48" s="178"/>
      <c r="H48" s="181"/>
      <c r="I48" s="181"/>
      <c r="J48" s="181"/>
      <c r="K48" s="181"/>
      <c r="L48" s="178"/>
      <c r="M48" s="178"/>
      <c r="N48" s="178"/>
      <c r="O48" s="178"/>
      <c r="P48" s="184"/>
      <c r="Q48" s="184"/>
      <c r="R48" s="184"/>
      <c r="S48" s="50"/>
      <c r="T48" s="48"/>
      <c r="U48" s="48"/>
      <c r="V48" s="45">
        <f t="shared" si="214"/>
        <v>0</v>
      </c>
      <c r="W48" s="49">
        <f t="shared" ca="1" si="215"/>
        <v>0</v>
      </c>
      <c r="X48" s="2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</row>
    <row r="49" spans="1:299" ht="16.5" thickBot="1" x14ac:dyDescent="0.3">
      <c r="A49" s="196"/>
      <c r="B49" s="199"/>
      <c r="C49" s="46" t="s">
        <v>88</v>
      </c>
      <c r="D49" s="179"/>
      <c r="E49" s="179"/>
      <c r="F49" s="179"/>
      <c r="G49" s="179"/>
      <c r="H49" s="182"/>
      <c r="I49" s="182"/>
      <c r="J49" s="182"/>
      <c r="K49" s="182"/>
      <c r="L49" s="179"/>
      <c r="M49" s="179"/>
      <c r="N49" s="179"/>
      <c r="O49" s="179"/>
      <c r="P49" s="185"/>
      <c r="Q49" s="185"/>
      <c r="R49" s="185"/>
      <c r="S49" s="51"/>
      <c r="T49" s="57"/>
      <c r="U49" s="57"/>
      <c r="V49" s="47">
        <f t="shared" si="214"/>
        <v>0</v>
      </c>
      <c r="W49" s="58">
        <f t="shared" ca="1" si="215"/>
        <v>0</v>
      </c>
      <c r="X49" s="2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</row>
    <row r="50" spans="1:299" ht="15.75" x14ac:dyDescent="0.25">
      <c r="A50" s="194" t="s">
        <v>67</v>
      </c>
      <c r="B50" s="197"/>
      <c r="C50" s="59" t="s">
        <v>89</v>
      </c>
      <c r="D50" s="180"/>
      <c r="E50" s="180"/>
      <c r="F50" s="180"/>
      <c r="G50" s="180"/>
      <c r="H50" s="183"/>
      <c r="I50" s="183"/>
      <c r="J50" s="183"/>
      <c r="K50" s="183"/>
      <c r="L50" s="180"/>
      <c r="M50" s="180"/>
      <c r="N50" s="180"/>
      <c r="O50" s="180"/>
      <c r="P50" s="186"/>
      <c r="Q50" s="186"/>
      <c r="R50" s="186"/>
      <c r="S50" s="53"/>
      <c r="T50" s="54"/>
      <c r="U50" s="54"/>
      <c r="V50" s="55">
        <f t="shared" ref="V50:V68" si="216">NETWORKDAYS.INTL(T50,U50)</f>
        <v>0</v>
      </c>
      <c r="W50" s="56">
        <f t="shared" ref="W50:W68" ca="1" si="217">IF(OR(ISBLANK(T50), ISBLANK(U50)), 0, IFERROR(IF(TODAY() &lt; T50, 0, IF(TODAY() &gt;= U50, 1, (TODAY() - T50) / (U50 - T50))), 0))</f>
        <v>0</v>
      </c>
      <c r="X50" s="2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</row>
    <row r="51" spans="1:299" ht="15.75" x14ac:dyDescent="0.25">
      <c r="A51" s="195"/>
      <c r="B51" s="198"/>
      <c r="C51" s="44" t="s">
        <v>90</v>
      </c>
      <c r="D51" s="178"/>
      <c r="E51" s="178"/>
      <c r="F51" s="178"/>
      <c r="G51" s="178"/>
      <c r="H51" s="181"/>
      <c r="I51" s="181"/>
      <c r="J51" s="181"/>
      <c r="K51" s="181"/>
      <c r="L51" s="178"/>
      <c r="M51" s="178"/>
      <c r="N51" s="178"/>
      <c r="O51" s="178"/>
      <c r="P51" s="184"/>
      <c r="Q51" s="184"/>
      <c r="R51" s="184"/>
      <c r="S51" s="50"/>
      <c r="T51" s="48"/>
      <c r="U51" s="48"/>
      <c r="V51" s="45">
        <f t="shared" si="216"/>
        <v>0</v>
      </c>
      <c r="W51" s="49">
        <f t="shared" ca="1" si="217"/>
        <v>0</v>
      </c>
      <c r="X51" s="2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</row>
    <row r="52" spans="1:299" ht="15.75" x14ac:dyDescent="0.25">
      <c r="A52" s="195"/>
      <c r="B52" s="198"/>
      <c r="C52" s="44" t="s">
        <v>91</v>
      </c>
      <c r="D52" s="178"/>
      <c r="E52" s="178"/>
      <c r="F52" s="178"/>
      <c r="G52" s="178"/>
      <c r="H52" s="181"/>
      <c r="I52" s="181"/>
      <c r="J52" s="181"/>
      <c r="K52" s="181"/>
      <c r="L52" s="178"/>
      <c r="M52" s="178"/>
      <c r="N52" s="178"/>
      <c r="O52" s="178"/>
      <c r="P52" s="184"/>
      <c r="Q52" s="184"/>
      <c r="R52" s="184"/>
      <c r="S52" s="50"/>
      <c r="T52" s="48"/>
      <c r="U52" s="48"/>
      <c r="V52" s="45">
        <f t="shared" si="216"/>
        <v>0</v>
      </c>
      <c r="W52" s="49">
        <f t="shared" ca="1" si="217"/>
        <v>0</v>
      </c>
      <c r="X52" s="2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</row>
    <row r="53" spans="1:299" ht="15.75" x14ac:dyDescent="0.25">
      <c r="A53" s="195"/>
      <c r="B53" s="198"/>
      <c r="C53" s="44" t="s">
        <v>92</v>
      </c>
      <c r="D53" s="178"/>
      <c r="E53" s="178"/>
      <c r="F53" s="178"/>
      <c r="G53" s="178"/>
      <c r="H53" s="181"/>
      <c r="I53" s="181"/>
      <c r="J53" s="181"/>
      <c r="K53" s="181"/>
      <c r="L53" s="178"/>
      <c r="M53" s="178"/>
      <c r="N53" s="178"/>
      <c r="O53" s="178"/>
      <c r="P53" s="184"/>
      <c r="Q53" s="184"/>
      <c r="R53" s="184"/>
      <c r="S53" s="50"/>
      <c r="T53" s="48"/>
      <c r="U53" s="48"/>
      <c r="V53" s="45">
        <f t="shared" si="216"/>
        <v>0</v>
      </c>
      <c r="W53" s="49">
        <f t="shared" ca="1" si="217"/>
        <v>0</v>
      </c>
      <c r="X53" s="2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</row>
    <row r="54" spans="1:299" ht="15.75" x14ac:dyDescent="0.25">
      <c r="A54" s="195"/>
      <c r="B54" s="198"/>
      <c r="C54" s="44" t="s">
        <v>93</v>
      </c>
      <c r="D54" s="178"/>
      <c r="E54" s="178"/>
      <c r="F54" s="178"/>
      <c r="G54" s="178"/>
      <c r="H54" s="181"/>
      <c r="I54" s="181"/>
      <c r="J54" s="181"/>
      <c r="K54" s="181"/>
      <c r="L54" s="178"/>
      <c r="M54" s="178"/>
      <c r="N54" s="178"/>
      <c r="O54" s="178"/>
      <c r="P54" s="184"/>
      <c r="Q54" s="184"/>
      <c r="R54" s="184"/>
      <c r="S54" s="50"/>
      <c r="T54" s="48"/>
      <c r="U54" s="48"/>
      <c r="V54" s="45">
        <f t="shared" si="216"/>
        <v>0</v>
      </c>
      <c r="W54" s="49">
        <f t="shared" ca="1" si="217"/>
        <v>0</v>
      </c>
      <c r="X54" s="2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</row>
    <row r="55" spans="1:299" ht="15.75" x14ac:dyDescent="0.25">
      <c r="A55" s="195"/>
      <c r="B55" s="198"/>
      <c r="C55" s="44" t="s">
        <v>94</v>
      </c>
      <c r="D55" s="178"/>
      <c r="E55" s="178"/>
      <c r="F55" s="178"/>
      <c r="G55" s="178"/>
      <c r="H55" s="181"/>
      <c r="I55" s="181"/>
      <c r="J55" s="181"/>
      <c r="K55" s="181"/>
      <c r="L55" s="178"/>
      <c r="M55" s="178"/>
      <c r="N55" s="178"/>
      <c r="O55" s="178"/>
      <c r="P55" s="184"/>
      <c r="Q55" s="184"/>
      <c r="R55" s="184"/>
      <c r="S55" s="50"/>
      <c r="T55" s="48"/>
      <c r="U55" s="48"/>
      <c r="V55" s="45">
        <f t="shared" si="216"/>
        <v>0</v>
      </c>
      <c r="W55" s="49">
        <f t="shared" ca="1" si="217"/>
        <v>0</v>
      </c>
      <c r="X55" s="2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</row>
    <row r="56" spans="1:299" ht="15.75" x14ac:dyDescent="0.25">
      <c r="A56" s="195"/>
      <c r="B56" s="198"/>
      <c r="C56" s="44" t="s">
        <v>95</v>
      </c>
      <c r="D56" s="178"/>
      <c r="E56" s="178"/>
      <c r="F56" s="178"/>
      <c r="G56" s="178"/>
      <c r="H56" s="181"/>
      <c r="I56" s="181"/>
      <c r="J56" s="181"/>
      <c r="K56" s="181"/>
      <c r="L56" s="178"/>
      <c r="M56" s="178"/>
      <c r="N56" s="178"/>
      <c r="O56" s="178"/>
      <c r="P56" s="184"/>
      <c r="Q56" s="184"/>
      <c r="R56" s="184"/>
      <c r="S56" s="50"/>
      <c r="T56" s="48"/>
      <c r="U56" s="48"/>
      <c r="V56" s="45">
        <f t="shared" si="216"/>
        <v>0</v>
      </c>
      <c r="W56" s="49">
        <f t="shared" ca="1" si="217"/>
        <v>0</v>
      </c>
      <c r="X56" s="2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</row>
    <row r="57" spans="1:299" ht="15.75" x14ac:dyDescent="0.25">
      <c r="A57" s="195"/>
      <c r="B57" s="198"/>
      <c r="C57" s="44" t="s">
        <v>96</v>
      </c>
      <c r="D57" s="178"/>
      <c r="E57" s="178"/>
      <c r="F57" s="178"/>
      <c r="G57" s="178"/>
      <c r="H57" s="181"/>
      <c r="I57" s="181"/>
      <c r="J57" s="181"/>
      <c r="K57" s="181"/>
      <c r="L57" s="178"/>
      <c r="M57" s="178"/>
      <c r="N57" s="178"/>
      <c r="O57" s="178"/>
      <c r="P57" s="184"/>
      <c r="Q57" s="184"/>
      <c r="R57" s="184"/>
      <c r="S57" s="50"/>
      <c r="T57" s="48"/>
      <c r="U57" s="48"/>
      <c r="V57" s="45">
        <f t="shared" si="216"/>
        <v>0</v>
      </c>
      <c r="W57" s="49">
        <f t="shared" ca="1" si="217"/>
        <v>0</v>
      </c>
      <c r="X57" s="2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</row>
    <row r="58" spans="1:299" ht="15.75" x14ac:dyDescent="0.25">
      <c r="A58" s="195"/>
      <c r="B58" s="198"/>
      <c r="C58" s="44" t="s">
        <v>97</v>
      </c>
      <c r="D58" s="178"/>
      <c r="E58" s="178"/>
      <c r="F58" s="178"/>
      <c r="G58" s="178"/>
      <c r="H58" s="181"/>
      <c r="I58" s="181"/>
      <c r="J58" s="181"/>
      <c r="K58" s="181"/>
      <c r="L58" s="178"/>
      <c r="M58" s="178"/>
      <c r="N58" s="178"/>
      <c r="O58" s="178"/>
      <c r="P58" s="184"/>
      <c r="Q58" s="184"/>
      <c r="R58" s="184"/>
      <c r="S58" s="50"/>
      <c r="T58" s="48"/>
      <c r="U58" s="48"/>
      <c r="V58" s="45">
        <f t="shared" si="216"/>
        <v>0</v>
      </c>
      <c r="W58" s="49">
        <f t="shared" ca="1" si="217"/>
        <v>0</v>
      </c>
      <c r="X58" s="2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</row>
    <row r="59" spans="1:299" ht="16.5" thickBot="1" x14ac:dyDescent="0.3">
      <c r="A59" s="196"/>
      <c r="B59" s="199"/>
      <c r="C59" s="46" t="s">
        <v>98</v>
      </c>
      <c r="D59" s="179"/>
      <c r="E59" s="179"/>
      <c r="F59" s="179"/>
      <c r="G59" s="179"/>
      <c r="H59" s="182"/>
      <c r="I59" s="182"/>
      <c r="J59" s="182"/>
      <c r="K59" s="182"/>
      <c r="L59" s="179"/>
      <c r="M59" s="179"/>
      <c r="N59" s="179"/>
      <c r="O59" s="179"/>
      <c r="P59" s="185"/>
      <c r="Q59" s="185"/>
      <c r="R59" s="185"/>
      <c r="S59" s="51"/>
      <c r="T59" s="57"/>
      <c r="U59" s="57"/>
      <c r="V59" s="47">
        <f t="shared" si="216"/>
        <v>0</v>
      </c>
      <c r="W59" s="58">
        <f t="shared" ca="1" si="217"/>
        <v>0</v>
      </c>
      <c r="X59" s="2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</row>
    <row r="60" spans="1:299" ht="15.75" x14ac:dyDescent="0.25">
      <c r="A60" s="194" t="s">
        <v>68</v>
      </c>
      <c r="B60" s="197"/>
      <c r="C60" s="59" t="s">
        <v>99</v>
      </c>
      <c r="D60" s="180"/>
      <c r="E60" s="180"/>
      <c r="F60" s="180"/>
      <c r="G60" s="180"/>
      <c r="H60" s="183"/>
      <c r="I60" s="183"/>
      <c r="J60" s="183"/>
      <c r="K60" s="183"/>
      <c r="L60" s="180"/>
      <c r="M60" s="180"/>
      <c r="N60" s="180"/>
      <c r="O60" s="180"/>
      <c r="P60" s="186"/>
      <c r="Q60" s="186"/>
      <c r="R60" s="186"/>
      <c r="S60" s="53"/>
      <c r="T60" s="54"/>
      <c r="U60" s="54"/>
      <c r="V60" s="55">
        <f t="shared" si="216"/>
        <v>0</v>
      </c>
      <c r="W60" s="56">
        <f t="shared" ca="1" si="217"/>
        <v>0</v>
      </c>
      <c r="X60" s="2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</row>
    <row r="61" spans="1:299" ht="15.75" x14ac:dyDescent="0.25">
      <c r="A61" s="195"/>
      <c r="B61" s="198"/>
      <c r="C61" s="44" t="s">
        <v>100</v>
      </c>
      <c r="D61" s="178"/>
      <c r="E61" s="178"/>
      <c r="F61" s="178"/>
      <c r="G61" s="178"/>
      <c r="H61" s="181"/>
      <c r="I61" s="181"/>
      <c r="J61" s="181"/>
      <c r="K61" s="181"/>
      <c r="L61" s="178"/>
      <c r="M61" s="178"/>
      <c r="N61" s="178"/>
      <c r="O61" s="178"/>
      <c r="P61" s="184"/>
      <c r="Q61" s="184"/>
      <c r="R61" s="184"/>
      <c r="S61" s="50"/>
      <c r="T61" s="48"/>
      <c r="U61" s="48"/>
      <c r="V61" s="45">
        <f t="shared" si="216"/>
        <v>0</v>
      </c>
      <c r="W61" s="49">
        <f t="shared" ca="1" si="217"/>
        <v>0</v>
      </c>
      <c r="X61" s="2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</row>
    <row r="62" spans="1:299" ht="15.75" x14ac:dyDescent="0.25">
      <c r="A62" s="195"/>
      <c r="B62" s="198"/>
      <c r="C62" s="44" t="s">
        <v>101</v>
      </c>
      <c r="D62" s="178"/>
      <c r="E62" s="178"/>
      <c r="F62" s="178"/>
      <c r="G62" s="178"/>
      <c r="H62" s="181"/>
      <c r="I62" s="181"/>
      <c r="J62" s="181"/>
      <c r="K62" s="181"/>
      <c r="L62" s="178"/>
      <c r="M62" s="178"/>
      <c r="N62" s="178"/>
      <c r="O62" s="178"/>
      <c r="P62" s="184"/>
      <c r="Q62" s="184"/>
      <c r="R62" s="184"/>
      <c r="S62" s="50"/>
      <c r="T62" s="48"/>
      <c r="U62" s="48"/>
      <c r="V62" s="45">
        <f t="shared" si="216"/>
        <v>0</v>
      </c>
      <c r="W62" s="49">
        <f t="shared" ca="1" si="217"/>
        <v>0</v>
      </c>
      <c r="X62" s="2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</row>
    <row r="63" spans="1:299" ht="15.75" x14ac:dyDescent="0.25">
      <c r="A63" s="195"/>
      <c r="B63" s="198"/>
      <c r="C63" s="44" t="s">
        <v>102</v>
      </c>
      <c r="D63" s="178"/>
      <c r="E63" s="178"/>
      <c r="F63" s="178"/>
      <c r="G63" s="178"/>
      <c r="H63" s="181"/>
      <c r="I63" s="181"/>
      <c r="J63" s="181"/>
      <c r="K63" s="181"/>
      <c r="L63" s="178"/>
      <c r="M63" s="178"/>
      <c r="N63" s="178"/>
      <c r="O63" s="178"/>
      <c r="P63" s="184"/>
      <c r="Q63" s="184"/>
      <c r="R63" s="184"/>
      <c r="S63" s="50"/>
      <c r="T63" s="48"/>
      <c r="U63" s="48"/>
      <c r="V63" s="45">
        <f t="shared" si="216"/>
        <v>0</v>
      </c>
      <c r="W63" s="49">
        <f t="shared" ca="1" si="217"/>
        <v>0</v>
      </c>
      <c r="X63" s="2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</row>
    <row r="64" spans="1:299" ht="15.75" x14ac:dyDescent="0.25">
      <c r="A64" s="195"/>
      <c r="B64" s="198"/>
      <c r="C64" s="44" t="s">
        <v>103</v>
      </c>
      <c r="D64" s="178"/>
      <c r="E64" s="178"/>
      <c r="F64" s="178"/>
      <c r="G64" s="178"/>
      <c r="H64" s="181"/>
      <c r="I64" s="181"/>
      <c r="J64" s="181"/>
      <c r="K64" s="181"/>
      <c r="L64" s="178"/>
      <c r="M64" s="178"/>
      <c r="N64" s="178"/>
      <c r="O64" s="178"/>
      <c r="P64" s="184"/>
      <c r="Q64" s="184"/>
      <c r="R64" s="184"/>
      <c r="S64" s="50"/>
      <c r="T64" s="48"/>
      <c r="U64" s="48"/>
      <c r="V64" s="45">
        <f t="shared" si="216"/>
        <v>0</v>
      </c>
      <c r="W64" s="49">
        <f t="shared" ca="1" si="217"/>
        <v>0</v>
      </c>
      <c r="X64" s="2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</row>
    <row r="65" spans="1:299" ht="15.75" x14ac:dyDescent="0.25">
      <c r="A65" s="195"/>
      <c r="B65" s="198"/>
      <c r="C65" s="44" t="s">
        <v>104</v>
      </c>
      <c r="D65" s="178"/>
      <c r="E65" s="178"/>
      <c r="F65" s="178"/>
      <c r="G65" s="178"/>
      <c r="H65" s="181"/>
      <c r="I65" s="181"/>
      <c r="J65" s="181"/>
      <c r="K65" s="181"/>
      <c r="L65" s="178"/>
      <c r="M65" s="178"/>
      <c r="N65" s="178"/>
      <c r="O65" s="178"/>
      <c r="P65" s="184"/>
      <c r="Q65" s="184"/>
      <c r="R65" s="184"/>
      <c r="S65" s="50"/>
      <c r="T65" s="48"/>
      <c r="U65" s="48"/>
      <c r="V65" s="45">
        <f t="shared" si="216"/>
        <v>0</v>
      </c>
      <c r="W65" s="49">
        <f t="shared" ca="1" si="217"/>
        <v>0</v>
      </c>
      <c r="X65" s="2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</row>
    <row r="66" spans="1:299" ht="15.75" x14ac:dyDescent="0.25">
      <c r="A66" s="195"/>
      <c r="B66" s="198"/>
      <c r="C66" s="44" t="s">
        <v>105</v>
      </c>
      <c r="D66" s="178"/>
      <c r="E66" s="178"/>
      <c r="F66" s="178"/>
      <c r="G66" s="178"/>
      <c r="H66" s="181"/>
      <c r="I66" s="181"/>
      <c r="J66" s="181"/>
      <c r="K66" s="181"/>
      <c r="L66" s="178"/>
      <c r="M66" s="178"/>
      <c r="N66" s="178"/>
      <c r="O66" s="178"/>
      <c r="P66" s="184"/>
      <c r="Q66" s="184"/>
      <c r="R66" s="184"/>
      <c r="S66" s="50"/>
      <c r="T66" s="48"/>
      <c r="U66" s="48"/>
      <c r="V66" s="45">
        <f t="shared" si="216"/>
        <v>0</v>
      </c>
      <c r="W66" s="49">
        <f t="shared" ca="1" si="217"/>
        <v>0</v>
      </c>
      <c r="X66" s="2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</row>
    <row r="67" spans="1:299" ht="15.75" x14ac:dyDescent="0.25">
      <c r="A67" s="195"/>
      <c r="B67" s="198"/>
      <c r="C67" s="44" t="s">
        <v>106</v>
      </c>
      <c r="D67" s="178"/>
      <c r="E67" s="178"/>
      <c r="F67" s="178"/>
      <c r="G67" s="178"/>
      <c r="H67" s="181"/>
      <c r="I67" s="181"/>
      <c r="J67" s="181"/>
      <c r="K67" s="181"/>
      <c r="L67" s="178"/>
      <c r="M67" s="178"/>
      <c r="N67" s="178"/>
      <c r="O67" s="178"/>
      <c r="P67" s="184"/>
      <c r="Q67" s="184"/>
      <c r="R67" s="184"/>
      <c r="S67" s="50"/>
      <c r="T67" s="48"/>
      <c r="U67" s="48"/>
      <c r="V67" s="45">
        <f t="shared" si="216"/>
        <v>0</v>
      </c>
      <c r="W67" s="49">
        <f t="shared" ca="1" si="217"/>
        <v>0</v>
      </c>
      <c r="X67" s="2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</row>
    <row r="68" spans="1:299" ht="16.5" thickBot="1" x14ac:dyDescent="0.3">
      <c r="A68" s="196"/>
      <c r="B68" s="199"/>
      <c r="C68" s="46" t="s">
        <v>107</v>
      </c>
      <c r="D68" s="179"/>
      <c r="E68" s="179"/>
      <c r="F68" s="179"/>
      <c r="G68" s="179"/>
      <c r="H68" s="182"/>
      <c r="I68" s="182"/>
      <c r="J68" s="182"/>
      <c r="K68" s="182"/>
      <c r="L68" s="179"/>
      <c r="M68" s="179"/>
      <c r="N68" s="179"/>
      <c r="O68" s="179"/>
      <c r="P68" s="185"/>
      <c r="Q68" s="185"/>
      <c r="R68" s="185"/>
      <c r="S68" s="51"/>
      <c r="T68" s="57"/>
      <c r="U68" s="57"/>
      <c r="V68" s="47">
        <f t="shared" si="216"/>
        <v>0</v>
      </c>
      <c r="W68" s="58">
        <f t="shared" ca="1" si="217"/>
        <v>0</v>
      </c>
      <c r="X68" s="2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</row>
    <row r="69" spans="1:299" x14ac:dyDescent="0.25">
      <c r="W69" s="2"/>
      <c r="X69" s="2"/>
    </row>
    <row r="70" spans="1:299" x14ac:dyDescent="0.25">
      <c r="W70" s="2"/>
      <c r="X70" s="2"/>
    </row>
    <row r="71" spans="1:299" x14ac:dyDescent="0.25">
      <c r="W71" s="2"/>
      <c r="X71" s="2"/>
    </row>
    <row r="72" spans="1:299" x14ac:dyDescent="0.25">
      <c r="W72" s="2"/>
      <c r="X72" s="2"/>
    </row>
    <row r="73" spans="1:299" x14ac:dyDescent="0.25">
      <c r="W73" s="2"/>
      <c r="X73" s="2"/>
    </row>
    <row r="74" spans="1:299" x14ac:dyDescent="0.25">
      <c r="W74" s="2"/>
      <c r="X74" s="2"/>
    </row>
    <row r="75" spans="1:299" x14ac:dyDescent="0.25">
      <c r="W75" s="2"/>
      <c r="X75" s="2"/>
    </row>
    <row r="76" spans="1:299" x14ac:dyDescent="0.25">
      <c r="W76" s="2"/>
      <c r="X76" s="2"/>
    </row>
    <row r="77" spans="1:299" x14ac:dyDescent="0.25">
      <c r="W77" s="2"/>
      <c r="X77" s="2"/>
    </row>
    <row r="78" spans="1:299" x14ac:dyDescent="0.25">
      <c r="X78" s="2"/>
    </row>
    <row r="79" spans="1:299" x14ac:dyDescent="0.25">
      <c r="X79" s="2"/>
    </row>
    <row r="80" spans="1:299" x14ac:dyDescent="0.25">
      <c r="X80" s="2"/>
    </row>
    <row r="81" spans="24:24" x14ac:dyDescent="0.25">
      <c r="X81" s="2"/>
    </row>
    <row r="82" spans="24:24" x14ac:dyDescent="0.25">
      <c r="X82" s="2"/>
    </row>
    <row r="83" spans="24:24" x14ac:dyDescent="0.25">
      <c r="X83" s="2"/>
    </row>
    <row r="84" spans="24:24" x14ac:dyDescent="0.25">
      <c r="X84" s="2"/>
    </row>
  </sheetData>
  <autoFilter ref="A9:W68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257">
    <mergeCell ref="A50:A59"/>
    <mergeCell ref="A60:A68"/>
    <mergeCell ref="B50:B59"/>
    <mergeCell ref="B60:B68"/>
    <mergeCell ref="A10:A19"/>
    <mergeCell ref="B10:B19"/>
    <mergeCell ref="A30:A39"/>
    <mergeCell ref="B30:B39"/>
    <mergeCell ref="A40:A49"/>
    <mergeCell ref="B40:B49"/>
    <mergeCell ref="B20:B29"/>
    <mergeCell ref="A20:A29"/>
    <mergeCell ref="C2:H2"/>
    <mergeCell ref="C1:H1"/>
    <mergeCell ref="L9:O9"/>
    <mergeCell ref="L17:O17"/>
    <mergeCell ref="L18:O18"/>
    <mergeCell ref="L24:O24"/>
    <mergeCell ref="L25:O25"/>
    <mergeCell ref="L26:O26"/>
    <mergeCell ref="L27:O27"/>
    <mergeCell ref="D16:G16"/>
    <mergeCell ref="D17:G17"/>
    <mergeCell ref="D18:G18"/>
    <mergeCell ref="D10:G10"/>
    <mergeCell ref="D11:G11"/>
    <mergeCell ref="D12:G12"/>
    <mergeCell ref="D13:G13"/>
    <mergeCell ref="D14:G14"/>
    <mergeCell ref="D24:G24"/>
    <mergeCell ref="D25:G25"/>
    <mergeCell ref="D26:G26"/>
    <mergeCell ref="D27:G27"/>
    <mergeCell ref="L28:O28"/>
    <mergeCell ref="L19:O19"/>
    <mergeCell ref="L20:O20"/>
    <mergeCell ref="L21:O21"/>
    <mergeCell ref="L22:O22"/>
    <mergeCell ref="L23:O23"/>
    <mergeCell ref="H17:K17"/>
    <mergeCell ref="H18:K18"/>
    <mergeCell ref="H24:K24"/>
    <mergeCell ref="H25:K25"/>
    <mergeCell ref="H26:K26"/>
    <mergeCell ref="H27:K27"/>
    <mergeCell ref="H28:K28"/>
    <mergeCell ref="H19:K19"/>
    <mergeCell ref="H20:K20"/>
    <mergeCell ref="H21:K21"/>
    <mergeCell ref="H22:K22"/>
    <mergeCell ref="H23:K23"/>
    <mergeCell ref="P9:R9"/>
    <mergeCell ref="H9:K9"/>
    <mergeCell ref="D9:G9"/>
    <mergeCell ref="D5:H5"/>
    <mergeCell ref="D4:H4"/>
    <mergeCell ref="I1:Q1"/>
    <mergeCell ref="I2:Q2"/>
    <mergeCell ref="P15:R15"/>
    <mergeCell ref="P16:R16"/>
    <mergeCell ref="L15:O15"/>
    <mergeCell ref="L16:O16"/>
    <mergeCell ref="L10:O10"/>
    <mergeCell ref="L11:O11"/>
    <mergeCell ref="L12:O12"/>
    <mergeCell ref="L13:O13"/>
    <mergeCell ref="L14:O14"/>
    <mergeCell ref="H15:K15"/>
    <mergeCell ref="H16:K16"/>
    <mergeCell ref="H10:K10"/>
    <mergeCell ref="H11:K11"/>
    <mergeCell ref="H12:K12"/>
    <mergeCell ref="H13:K13"/>
    <mergeCell ref="H14:K14"/>
    <mergeCell ref="D15:G15"/>
    <mergeCell ref="P17:R17"/>
    <mergeCell ref="P18:R18"/>
    <mergeCell ref="P10:R10"/>
    <mergeCell ref="P11:R11"/>
    <mergeCell ref="P12:R12"/>
    <mergeCell ref="P13:R13"/>
    <mergeCell ref="P14:R14"/>
    <mergeCell ref="P24:R24"/>
    <mergeCell ref="P25:R25"/>
    <mergeCell ref="P26:R26"/>
    <mergeCell ref="P27:R27"/>
    <mergeCell ref="P28:R28"/>
    <mergeCell ref="P19:R19"/>
    <mergeCell ref="P20:R20"/>
    <mergeCell ref="P21:R21"/>
    <mergeCell ref="P22:R22"/>
    <mergeCell ref="P23:R23"/>
    <mergeCell ref="P34:R34"/>
    <mergeCell ref="P35:R35"/>
    <mergeCell ref="P36:R36"/>
    <mergeCell ref="P37:R37"/>
    <mergeCell ref="P38:R38"/>
    <mergeCell ref="P29:R29"/>
    <mergeCell ref="P30:R30"/>
    <mergeCell ref="P31:R31"/>
    <mergeCell ref="P32:R32"/>
    <mergeCell ref="P33:R33"/>
    <mergeCell ref="P44:R44"/>
    <mergeCell ref="P45:R45"/>
    <mergeCell ref="P46:R46"/>
    <mergeCell ref="P47:R47"/>
    <mergeCell ref="P48:R48"/>
    <mergeCell ref="P39:R39"/>
    <mergeCell ref="P40:R40"/>
    <mergeCell ref="P41:R41"/>
    <mergeCell ref="P42:R42"/>
    <mergeCell ref="P43:R43"/>
    <mergeCell ref="P49:R49"/>
    <mergeCell ref="P54:R54"/>
    <mergeCell ref="P55:R55"/>
    <mergeCell ref="P56:R56"/>
    <mergeCell ref="P57:R57"/>
    <mergeCell ref="P58:R58"/>
    <mergeCell ref="P50:R50"/>
    <mergeCell ref="P51:R51"/>
    <mergeCell ref="P52:R52"/>
    <mergeCell ref="P53:R53"/>
    <mergeCell ref="P64:R64"/>
    <mergeCell ref="P65:R65"/>
    <mergeCell ref="P66:R66"/>
    <mergeCell ref="P67:R67"/>
    <mergeCell ref="P68:R68"/>
    <mergeCell ref="P59:R59"/>
    <mergeCell ref="P60:R60"/>
    <mergeCell ref="P61:R61"/>
    <mergeCell ref="P62:R62"/>
    <mergeCell ref="P63:R63"/>
    <mergeCell ref="L34:O34"/>
    <mergeCell ref="L35:O35"/>
    <mergeCell ref="L36:O36"/>
    <mergeCell ref="L37:O37"/>
    <mergeCell ref="L38:O38"/>
    <mergeCell ref="L29:O29"/>
    <mergeCell ref="L30:O30"/>
    <mergeCell ref="L31:O31"/>
    <mergeCell ref="L32:O32"/>
    <mergeCell ref="L33:O33"/>
    <mergeCell ref="L44:O44"/>
    <mergeCell ref="L45:O45"/>
    <mergeCell ref="L46:O46"/>
    <mergeCell ref="L47:O47"/>
    <mergeCell ref="L48:O48"/>
    <mergeCell ref="L39:O39"/>
    <mergeCell ref="L40:O40"/>
    <mergeCell ref="L41:O41"/>
    <mergeCell ref="L42:O42"/>
    <mergeCell ref="L43:O43"/>
    <mergeCell ref="L49:O49"/>
    <mergeCell ref="L54:O54"/>
    <mergeCell ref="L55:O55"/>
    <mergeCell ref="L56:O56"/>
    <mergeCell ref="L57:O57"/>
    <mergeCell ref="L58:O58"/>
    <mergeCell ref="L50:O50"/>
    <mergeCell ref="L51:O51"/>
    <mergeCell ref="L52:O52"/>
    <mergeCell ref="L53:O53"/>
    <mergeCell ref="L64:O64"/>
    <mergeCell ref="L65:O65"/>
    <mergeCell ref="L66:O66"/>
    <mergeCell ref="L67:O67"/>
    <mergeCell ref="L68:O68"/>
    <mergeCell ref="L59:O59"/>
    <mergeCell ref="L60:O60"/>
    <mergeCell ref="L61:O61"/>
    <mergeCell ref="L62:O62"/>
    <mergeCell ref="L63:O63"/>
    <mergeCell ref="H34:K34"/>
    <mergeCell ref="H35:K35"/>
    <mergeCell ref="H36:K36"/>
    <mergeCell ref="H37:K37"/>
    <mergeCell ref="H38:K38"/>
    <mergeCell ref="H29:K29"/>
    <mergeCell ref="H30:K30"/>
    <mergeCell ref="H31:K31"/>
    <mergeCell ref="H32:K32"/>
    <mergeCell ref="H33:K33"/>
    <mergeCell ref="H44:K44"/>
    <mergeCell ref="H45:K45"/>
    <mergeCell ref="H46:K46"/>
    <mergeCell ref="H47:K47"/>
    <mergeCell ref="H48:K48"/>
    <mergeCell ref="H39:K39"/>
    <mergeCell ref="H40:K40"/>
    <mergeCell ref="H41:K41"/>
    <mergeCell ref="H42:K42"/>
    <mergeCell ref="H43:K43"/>
    <mergeCell ref="H49:K49"/>
    <mergeCell ref="H54:K54"/>
    <mergeCell ref="H55:K55"/>
    <mergeCell ref="H56:K56"/>
    <mergeCell ref="H57:K57"/>
    <mergeCell ref="H58:K58"/>
    <mergeCell ref="H50:K50"/>
    <mergeCell ref="H51:K51"/>
    <mergeCell ref="H52:K52"/>
    <mergeCell ref="H53:K53"/>
    <mergeCell ref="H64:K64"/>
    <mergeCell ref="H65:K65"/>
    <mergeCell ref="H66:K66"/>
    <mergeCell ref="H67:K67"/>
    <mergeCell ref="H68:K68"/>
    <mergeCell ref="H59:K59"/>
    <mergeCell ref="H60:K60"/>
    <mergeCell ref="H61:K61"/>
    <mergeCell ref="H62:K62"/>
    <mergeCell ref="H63:K63"/>
    <mergeCell ref="D28:G28"/>
    <mergeCell ref="D19:G19"/>
    <mergeCell ref="D20:G20"/>
    <mergeCell ref="D21:G21"/>
    <mergeCell ref="D22:G22"/>
    <mergeCell ref="D23:G2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43:G43"/>
    <mergeCell ref="D45:G45"/>
    <mergeCell ref="D46:G46"/>
    <mergeCell ref="D47:G47"/>
    <mergeCell ref="D48:G48"/>
    <mergeCell ref="D39:G39"/>
    <mergeCell ref="D40:G40"/>
    <mergeCell ref="D41:G41"/>
    <mergeCell ref="D42:G42"/>
    <mergeCell ref="D49:G49"/>
    <mergeCell ref="D54:G54"/>
    <mergeCell ref="D55:G55"/>
    <mergeCell ref="D56:G56"/>
    <mergeCell ref="D57:G57"/>
    <mergeCell ref="D58:G58"/>
    <mergeCell ref="D50:G50"/>
    <mergeCell ref="D51:G51"/>
    <mergeCell ref="D52:G52"/>
    <mergeCell ref="D53:G5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</mergeCells>
  <conditionalFormatting sqref="Y10:KM33 Y37:KM44 Y46:KM68">
    <cfRule type="expression" dxfId="85" priority="27">
      <formula>Y$8=TODAY()</formula>
    </cfRule>
    <cfRule type="expression" dxfId="84" priority="29">
      <formula>AND(Y$8&gt;=$T10,Y$8&lt;=$U10)</formula>
    </cfRule>
  </conditionalFormatting>
  <conditionalFormatting sqref="E10:F33 E37:F42 D10:D42 G10:G42 E46:F49 D50:G68 G45:G49 D45:D49">
    <cfRule type="expression" dxfId="83" priority="13">
      <formula>SEARCH("В РАБОТЕ", S10)&gt;0</formula>
    </cfRule>
    <cfRule type="expression" dxfId="82" priority="14">
      <formula>SEARCH("ПЛАНИРУЕТСЯ", S10)&gt;0</formula>
    </cfRule>
    <cfRule type="expression" dxfId="81" priority="15">
      <formula>SEARCH("НЕ ВЫПОЛНЕНО", S10)&gt;0</formula>
    </cfRule>
    <cfRule type="expression" dxfId="80" priority="16">
      <formula>SEARCH("ВЫПОЛНЕНО", S10)&gt;0</formula>
    </cfRule>
  </conditionalFormatting>
  <conditionalFormatting sqref="M10:N33 M37:N44 L10:L49 O10:O49 M46:N49 L50:O68">
    <cfRule type="expression" dxfId="79" priority="6">
      <formula>SEARCH("В РАБОТЕ", S10)&gt;0</formula>
    </cfRule>
    <cfRule type="expression" dxfId="78" priority="8">
      <formula>SEARCH("ПЛАНИРУЕТСЯ", S10)&gt;0</formula>
    </cfRule>
    <cfRule type="expression" dxfId="77" priority="10">
      <formula>SEARCH("НЕ ВЫПОЛНЕНО", S10)&gt;0</formula>
    </cfRule>
    <cfRule type="expression" dxfId="76" priority="12">
      <formula>SEARCH("ВЫПОЛНЕНО", S10)&gt;0</formula>
    </cfRule>
  </conditionalFormatting>
  <conditionalFormatting sqref="Q10:R33 Q37:R44 P10:P68 Q46:R68">
    <cfRule type="expression" dxfId="75" priority="5">
      <formula>SEARCH("В РАБОТЕ", S10)&gt;0</formula>
    </cfRule>
    <cfRule type="expression" dxfId="74" priority="7">
      <formula>SEARCH("ПЛАНИРУЕТСЯ", S10)&gt;0</formula>
    </cfRule>
    <cfRule type="expression" dxfId="73" priority="9">
      <formula>SEARCH("НЕ ВЫПОЛНЕНО", S10)&gt;0</formula>
    </cfRule>
    <cfRule type="expression" dxfId="72" priority="11">
      <formula>SEARCH("ВЫПОЛНЕНО", S10)&gt;0</formula>
    </cfRule>
  </conditionalFormatting>
  <conditionalFormatting sqref="E45:F45">
    <cfRule type="expression" dxfId="71" priority="34">
      <formula>SEARCH("В РАБОТЕ", T35)&gt;0</formula>
    </cfRule>
    <cfRule type="expression" dxfId="70" priority="35">
      <formula>SEARCH("ПЛАНИРУЕТСЯ", T35)&gt;0</formula>
    </cfRule>
    <cfRule type="expression" dxfId="69" priority="36">
      <formula>SEARCH("НЕ ВЫПОЛНЕНО", T35)&gt;0</formula>
    </cfRule>
    <cfRule type="expression" dxfId="68" priority="37">
      <formula>SEARCH("ВЫПОЛНЕНО", T35)&gt;0</formula>
    </cfRule>
  </conditionalFormatting>
  <conditionalFormatting sqref="M45:N45">
    <cfRule type="expression" dxfId="67" priority="42">
      <formula>SEARCH("В РАБОТЕ", T35)&gt;0</formula>
    </cfRule>
    <cfRule type="expression" dxfId="66" priority="43">
      <formula>SEARCH("ПЛАНИРУЕТСЯ", T35)&gt;0</formula>
    </cfRule>
    <cfRule type="expression" dxfId="65" priority="44">
      <formula>SEARCH("НЕ ВЫПОЛНЕНО", T35)&gt;0</formula>
    </cfRule>
    <cfRule type="expression" dxfId="64" priority="45">
      <formula>SEARCH("ВЫПОЛНЕНО", T35)&gt;0</formula>
    </cfRule>
  </conditionalFormatting>
  <conditionalFormatting sqref="Y36:KM36">
    <cfRule type="expression" dxfId="59" priority="48">
      <formula>Y$8=TODAY()</formula>
    </cfRule>
    <cfRule type="expression" dxfId="58" priority="49">
      <formula>AND(Y$8&gt;=$T34,Y$8&lt;=$U34)</formula>
    </cfRule>
  </conditionalFormatting>
  <conditionalFormatting sqref="Y34:KM35">
    <cfRule type="expression" dxfId="57" priority="50">
      <formula>Y$8=TODAY()</formula>
    </cfRule>
    <cfRule type="expression" dxfId="56" priority="51">
      <formula>AND(Y$8&gt;=#REF!,Y$8&lt;=#REF!)</formula>
    </cfRule>
  </conditionalFormatting>
  <conditionalFormatting sqref="E36:F36">
    <cfRule type="expression" dxfId="55" priority="56">
      <formula>SEARCH("В РАБОТЕ", T34)&gt;0</formula>
    </cfRule>
    <cfRule type="expression" dxfId="54" priority="57">
      <formula>SEARCH("ПЛАНИРУЕТСЯ", T34)&gt;0</formula>
    </cfRule>
    <cfRule type="expression" dxfId="53" priority="58">
      <formula>SEARCH("НЕ ВЫПОЛНЕНО", T34)&gt;0</formula>
    </cfRule>
    <cfRule type="expression" dxfId="52" priority="59">
      <formula>SEARCH("ВЫПОЛНЕНО", T34)&gt;0</formula>
    </cfRule>
  </conditionalFormatting>
  <conditionalFormatting sqref="E34:F35">
    <cfRule type="expression" dxfId="51" priority="60">
      <formula>SEARCH("В РАБОТЕ", #REF!)&gt;0</formula>
    </cfRule>
    <cfRule type="expression" dxfId="50" priority="61">
      <formula>SEARCH("ПЛАНИРУЕТСЯ", #REF!)&gt;0</formula>
    </cfRule>
    <cfRule type="expression" dxfId="49" priority="62">
      <formula>SEARCH("НЕ ВЫПОЛНЕНО", #REF!)&gt;0</formula>
    </cfRule>
    <cfRule type="expression" dxfId="48" priority="63">
      <formula>SEARCH("ВЫПОЛНЕНО", #REF!)&gt;0</formula>
    </cfRule>
  </conditionalFormatting>
  <conditionalFormatting sqref="M36:N36">
    <cfRule type="expression" dxfId="47" priority="68">
      <formula>SEARCH("В РАБОТЕ", T34)&gt;0</formula>
    </cfRule>
    <cfRule type="expression" dxfId="46" priority="69">
      <formula>SEARCH("ПЛАНИРУЕТСЯ", T34)&gt;0</formula>
    </cfRule>
    <cfRule type="expression" dxfId="45" priority="70">
      <formula>SEARCH("НЕ ВЫПОЛНЕНО", T34)&gt;0</formula>
    </cfRule>
    <cfRule type="expression" dxfId="44" priority="71">
      <formula>SEARCH("ВЫПОЛНЕНО", T34)&gt;0</formula>
    </cfRule>
  </conditionalFormatting>
  <conditionalFormatting sqref="M34:N35">
    <cfRule type="expression" dxfId="43" priority="72">
      <formula>SEARCH("В РАБОТЕ", #REF!)&gt;0</formula>
    </cfRule>
    <cfRule type="expression" dxfId="42" priority="73">
      <formula>SEARCH("ПЛАНИРУЕТСЯ", #REF!)&gt;0</formula>
    </cfRule>
    <cfRule type="expression" dxfId="41" priority="74">
      <formula>SEARCH("НЕ ВЫПОЛНЕНО", #REF!)&gt;0</formula>
    </cfRule>
    <cfRule type="expression" dxfId="40" priority="75">
      <formula>SEARCH("ВЫПОЛНЕНО", #REF!)&gt;0</formula>
    </cfRule>
  </conditionalFormatting>
  <conditionalFormatting sqref="Q36:R36">
    <cfRule type="expression" dxfId="39" priority="80">
      <formula>SEARCH("В РАБОТЕ", T34)&gt;0</formula>
    </cfRule>
    <cfRule type="expression" dxfId="38" priority="81">
      <formula>SEARCH("ПЛАНИРУЕТСЯ", T34)&gt;0</formula>
    </cfRule>
    <cfRule type="expression" dxfId="37" priority="82">
      <formula>SEARCH("НЕ ВЫПОЛНЕНО", T34)&gt;0</formula>
    </cfRule>
    <cfRule type="expression" dxfId="36" priority="83">
      <formula>SEARCH("ВЫПОЛНЕНО", T34)&gt;0</formula>
    </cfRule>
  </conditionalFormatting>
  <conditionalFormatting sqref="Q34:R35">
    <cfRule type="expression" dxfId="35" priority="84">
      <formula>SEARCH("В РАБОТЕ", #REF!)&gt;0</formula>
    </cfRule>
    <cfRule type="expression" dxfId="34" priority="85">
      <formula>SEARCH("ПЛАНИРУЕТСЯ", #REF!)&gt;0</formula>
    </cfRule>
    <cfRule type="expression" dxfId="33" priority="86">
      <formula>SEARCH("НЕ ВЫПОЛНЕНО", #REF!)&gt;0</formula>
    </cfRule>
    <cfRule type="expression" dxfId="32" priority="87">
      <formula>SEARCH("ВЫПОЛНЕНО", #REF!)&gt;0</formula>
    </cfRule>
  </conditionalFormatting>
  <conditionalFormatting sqref="Y45:KM45">
    <cfRule type="expression" dxfId="31" priority="90">
      <formula>Y$8=TODAY()</formula>
    </cfRule>
    <cfRule type="expression" dxfId="30" priority="91">
      <formula>AND(Y$8&gt;=$T35,Y$8&lt;=$U35)</formula>
    </cfRule>
  </conditionalFormatting>
  <conditionalFormatting sqref="Q45:R45">
    <cfRule type="expression" dxfId="29" priority="122">
      <formula>SEARCH("В РАБОТЕ", T35)&gt;0</formula>
    </cfRule>
    <cfRule type="expression" dxfId="28" priority="123">
      <formula>SEARCH("ПЛАНИРУЕТСЯ", T35)&gt;0</formula>
    </cfRule>
    <cfRule type="expression" dxfId="27" priority="124">
      <formula>SEARCH("НЕ ВЫПОЛНЕНО", T35)&gt;0</formula>
    </cfRule>
    <cfRule type="expression" dxfId="26" priority="125">
      <formula>SEARCH("ВЫПОЛНЕНО", T35)&gt;0</formula>
    </cfRule>
  </conditionalFormatting>
  <conditionalFormatting sqref="W10:W68">
    <cfRule type="dataBar" priority="2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{4F7013EA-68F3-445E-9833-E9EDC2AE5668}</x14:id>
        </ext>
      </extLst>
    </cfRule>
  </conditionalFormatting>
  <conditionalFormatting sqref="D43:G43">
    <cfRule type="expression" dxfId="19" priority="221">
      <formula>SEARCH("В РАБОТЕ", S44)&gt;0</formula>
    </cfRule>
    <cfRule type="expression" dxfId="18" priority="222">
      <formula>SEARCH("ПЛАНИРУЕТСЯ", S44)&gt;0</formula>
    </cfRule>
    <cfRule type="expression" dxfId="17" priority="223">
      <formula>SEARCH("НЕ ВЫПОЛНЕНО", S44)&gt;0</formula>
    </cfRule>
    <cfRule type="expression" dxfId="16" priority="224">
      <formula>SEARCH("ВЫПОЛНЕНО", S44)&gt;0</formula>
    </cfRule>
  </conditionalFormatting>
  <pageMargins left="0.7" right="0.7" top="0.75" bottom="0.75" header="0.3" footer="0.3"/>
  <pageSetup paperSize="9" scale="35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operator="equal" id="{6A12E056-91EE-489A-B878-1909A1721BC3}">
            <xm:f>Тех.лист!$F$10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24" operator="equal" id="{F9CD5C7F-2D13-444A-A1BA-948EFCCAA5F9}">
            <xm:f>Тех.лист!$F$9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5" operator="equal" id="{70FC5AD8-1324-418C-B726-FC5AA3893260}">
            <xm:f>Тех.лист!$F$8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6" operator="equal" id="{71EFE0A6-1BF4-47F1-854D-D2AD4E3AF3B7}">
            <xm:f>Тех.лист!$F$7</xm:f>
            <x14:dxf>
              <fill>
                <patternFill>
                  <bgColor theme="8" tint="0.59996337778862885"/>
                </patternFill>
              </fill>
            </x14:dxf>
          </x14:cfRule>
          <xm:sqref>S10:S68</xm:sqref>
        </x14:conditionalFormatting>
        <x14:conditionalFormatting xmlns:xm="http://schemas.microsoft.com/office/excel/2006/main">
          <x14:cfRule type="dataBar" id="{4F7013EA-68F3-445E-9833-E9EDC2AE56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W10:W68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Тех.лист!$F$17:$F$23</xm:f>
          </x14:formula1>
          <xm:sqref>H10:K19</xm:sqref>
        </x14:dataValidation>
        <x14:dataValidation type="list" allowBlank="1" showInputMessage="1" showErrorMessage="1">
          <x14:formula1>
            <xm:f>Тех.лист!$F$7:$F$10</xm:f>
          </x14:formula1>
          <xm:sqref>S10:S68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151"/>
  <sheetViews>
    <sheetView showGridLines="0" tabSelected="1" topLeftCell="A22" zoomScale="70" zoomScaleNormal="70" workbookViewId="0">
      <selection activeCell="C29" sqref="C29"/>
    </sheetView>
  </sheetViews>
  <sheetFormatPr defaultColWidth="9.140625" defaultRowHeight="15" x14ac:dyDescent="0.25"/>
  <cols>
    <col min="1" max="1" width="34.42578125" style="21" customWidth="1"/>
    <col min="2" max="2" width="37.28515625" style="21" customWidth="1"/>
    <col min="3" max="3" width="29.42578125" style="21" customWidth="1"/>
    <col min="4" max="4" width="28.5703125" style="21" customWidth="1"/>
    <col min="5" max="5" width="22.28515625" style="21" customWidth="1"/>
    <col min="6" max="6" width="22" style="21" customWidth="1"/>
    <col min="7" max="7" width="22.42578125" style="21" customWidth="1"/>
    <col min="8" max="8" width="19.28515625" style="21" customWidth="1"/>
    <col min="9" max="9" width="23.5703125" style="21" customWidth="1"/>
    <col min="10" max="10" width="23.140625" style="21" customWidth="1"/>
    <col min="11" max="11" width="23" style="21" customWidth="1"/>
    <col min="12" max="12" width="28.7109375" style="21" customWidth="1"/>
    <col min="13" max="13" width="27.5703125" style="21" customWidth="1"/>
    <col min="14" max="14" width="27.140625" style="21" customWidth="1"/>
    <col min="15" max="16384" width="9.140625" style="21"/>
  </cols>
  <sheetData>
    <row r="1" spans="1:17" ht="21" thickBot="1" x14ac:dyDescent="0.3">
      <c r="A1" s="200" t="s">
        <v>148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1"/>
    </row>
    <row r="2" spans="1:17" ht="39" customHeight="1" x14ac:dyDescent="0.25">
      <c r="A2" s="213" t="s">
        <v>149</v>
      </c>
      <c r="B2" s="214"/>
      <c r="C2" s="214"/>
      <c r="D2" s="214"/>
      <c r="E2" s="214"/>
      <c r="F2" s="215"/>
      <c r="G2" s="205" t="s">
        <v>30</v>
      </c>
      <c r="H2" s="206"/>
      <c r="I2" s="206"/>
      <c r="J2" s="206"/>
      <c r="K2" s="219"/>
      <c r="L2" s="216" t="s">
        <v>146</v>
      </c>
      <c r="M2" s="217"/>
      <c r="N2" s="218"/>
    </row>
    <row r="3" spans="1:17" ht="98.25" customHeight="1" x14ac:dyDescent="0.25">
      <c r="A3" s="81" t="s">
        <v>140</v>
      </c>
      <c r="B3" s="80" t="s">
        <v>139</v>
      </c>
      <c r="C3" s="80" t="s">
        <v>138</v>
      </c>
      <c r="D3" s="80" t="s">
        <v>137</v>
      </c>
      <c r="E3" s="80" t="s">
        <v>136</v>
      </c>
      <c r="F3" s="79" t="s">
        <v>135</v>
      </c>
      <c r="G3" s="78" t="s">
        <v>134</v>
      </c>
      <c r="H3" s="77" t="s">
        <v>133</v>
      </c>
      <c r="I3" s="77" t="s">
        <v>132</v>
      </c>
      <c r="J3" s="77" t="s">
        <v>131</v>
      </c>
      <c r="K3" s="89" t="s">
        <v>130</v>
      </c>
      <c r="L3" s="88" t="s">
        <v>145</v>
      </c>
      <c r="M3" s="87" t="s">
        <v>144</v>
      </c>
      <c r="N3" s="86" t="s">
        <v>143</v>
      </c>
      <c r="O3" s="90"/>
      <c r="P3" s="90"/>
      <c r="Q3" s="90"/>
    </row>
    <row r="4" spans="1:17" ht="63.75" x14ac:dyDescent="0.25">
      <c r="A4" s="75" t="s">
        <v>211</v>
      </c>
      <c r="B4" s="74" t="s">
        <v>212</v>
      </c>
      <c r="C4" s="74" t="s">
        <v>213</v>
      </c>
      <c r="D4" s="74" t="s">
        <v>214</v>
      </c>
      <c r="E4" s="71">
        <v>45819</v>
      </c>
      <c r="F4" s="73"/>
      <c r="G4" s="72" t="s">
        <v>155</v>
      </c>
      <c r="H4" s="71">
        <v>45833</v>
      </c>
      <c r="I4" s="70" t="s">
        <v>163</v>
      </c>
      <c r="J4" s="69" t="s">
        <v>109</v>
      </c>
      <c r="K4" s="85"/>
      <c r="L4" s="72"/>
      <c r="M4" s="69"/>
      <c r="N4" s="84"/>
    </row>
    <row r="5" spans="1:17" ht="38.25" x14ac:dyDescent="0.25">
      <c r="A5" s="75" t="s">
        <v>215</v>
      </c>
      <c r="B5" s="74" t="s">
        <v>173</v>
      </c>
      <c r="C5" s="74"/>
      <c r="D5" s="74" t="s">
        <v>153</v>
      </c>
      <c r="E5" s="71">
        <v>45828</v>
      </c>
      <c r="F5" s="73"/>
      <c r="G5" s="72" t="s">
        <v>155</v>
      </c>
      <c r="H5" s="71">
        <v>45829</v>
      </c>
      <c r="I5" s="70" t="s">
        <v>163</v>
      </c>
      <c r="J5" s="69" t="s">
        <v>109</v>
      </c>
      <c r="K5" s="85"/>
      <c r="L5" s="72"/>
      <c r="M5" s="69"/>
      <c r="N5" s="84"/>
    </row>
    <row r="6" spans="1:17" ht="25.5" x14ac:dyDescent="0.25">
      <c r="A6" s="75" t="s">
        <v>216</v>
      </c>
      <c r="B6" s="74" t="s">
        <v>217</v>
      </c>
      <c r="C6" s="74" t="s">
        <v>228</v>
      </c>
      <c r="D6" s="74" t="s">
        <v>214</v>
      </c>
      <c r="E6" s="71">
        <v>45832</v>
      </c>
      <c r="F6" s="73"/>
      <c r="G6" s="72" t="s">
        <v>155</v>
      </c>
      <c r="H6" s="71"/>
      <c r="I6" s="70"/>
      <c r="J6" s="69"/>
      <c r="K6" s="85"/>
      <c r="L6" s="72"/>
      <c r="M6" s="69"/>
      <c r="N6" s="84"/>
    </row>
    <row r="7" spans="1:17" x14ac:dyDescent="0.25">
      <c r="A7" s="75"/>
      <c r="B7" s="74"/>
      <c r="C7" s="74"/>
      <c r="D7" s="74"/>
      <c r="E7" s="71"/>
      <c r="F7" s="73"/>
      <c r="G7" s="72"/>
      <c r="H7" s="71"/>
      <c r="I7" s="70"/>
      <c r="J7" s="69"/>
      <c r="K7" s="85"/>
      <c r="L7" s="72"/>
      <c r="M7" s="69"/>
      <c r="N7" s="84"/>
    </row>
    <row r="8" spans="1:17" x14ac:dyDescent="0.25">
      <c r="A8" s="75"/>
      <c r="B8" s="74"/>
      <c r="C8" s="74"/>
      <c r="D8" s="74"/>
      <c r="E8" s="71"/>
      <c r="F8" s="73"/>
      <c r="G8" s="72"/>
      <c r="H8" s="71"/>
      <c r="I8" s="70"/>
      <c r="J8" s="69"/>
      <c r="K8" s="85"/>
      <c r="L8" s="72"/>
      <c r="M8" s="69"/>
      <c r="N8" s="84"/>
    </row>
    <row r="9" spans="1:17" x14ac:dyDescent="0.25">
      <c r="A9" s="75"/>
      <c r="B9" s="74"/>
      <c r="C9" s="74"/>
      <c r="D9" s="74"/>
      <c r="E9" s="71"/>
      <c r="F9" s="73"/>
      <c r="G9" s="72"/>
      <c r="H9" s="71"/>
      <c r="I9" s="70"/>
      <c r="J9" s="69"/>
      <c r="K9" s="85"/>
      <c r="L9" s="72"/>
      <c r="M9" s="69"/>
      <c r="N9" s="84"/>
    </row>
    <row r="10" spans="1:17" x14ac:dyDescent="0.25">
      <c r="A10" s="75"/>
      <c r="B10" s="74"/>
      <c r="C10" s="74"/>
      <c r="D10" s="74"/>
      <c r="E10" s="71"/>
      <c r="F10" s="73"/>
      <c r="G10" s="72"/>
      <c r="H10" s="71"/>
      <c r="I10" s="70"/>
      <c r="J10" s="69"/>
      <c r="K10" s="85"/>
      <c r="L10" s="72"/>
      <c r="M10" s="69"/>
      <c r="N10" s="84"/>
    </row>
    <row r="11" spans="1:17" x14ac:dyDescent="0.25">
      <c r="A11" s="75"/>
      <c r="B11" s="74"/>
      <c r="C11" s="74"/>
      <c r="D11" s="74"/>
      <c r="E11" s="71"/>
      <c r="F11" s="73"/>
      <c r="G11" s="72"/>
      <c r="H11" s="71"/>
      <c r="I11" s="70"/>
      <c r="J11" s="69"/>
      <c r="K11" s="85"/>
      <c r="L11" s="72"/>
      <c r="M11" s="69"/>
      <c r="N11" s="84"/>
    </row>
    <row r="12" spans="1:17" x14ac:dyDescent="0.25">
      <c r="A12" s="75"/>
      <c r="B12" s="74"/>
      <c r="C12" s="74"/>
      <c r="D12" s="74"/>
      <c r="E12" s="71"/>
      <c r="F12" s="73"/>
      <c r="G12" s="72"/>
      <c r="H12" s="71"/>
      <c r="I12" s="70"/>
      <c r="J12" s="69"/>
      <c r="K12" s="85"/>
      <c r="L12" s="72"/>
      <c r="M12" s="69"/>
      <c r="N12" s="84"/>
    </row>
    <row r="13" spans="1:17" x14ac:dyDescent="0.25">
      <c r="A13" s="75"/>
      <c r="B13" s="74"/>
      <c r="C13" s="74"/>
      <c r="D13" s="74"/>
      <c r="E13" s="71"/>
      <c r="F13" s="73"/>
      <c r="G13" s="72"/>
      <c r="H13" s="71"/>
      <c r="I13" s="70"/>
      <c r="J13" s="69"/>
      <c r="K13" s="85"/>
      <c r="L13" s="72"/>
      <c r="M13" s="69"/>
      <c r="N13" s="84"/>
    </row>
    <row r="14" spans="1:17" x14ac:dyDescent="0.25">
      <c r="A14" s="75"/>
      <c r="B14" s="74"/>
      <c r="C14" s="74"/>
      <c r="D14" s="74"/>
      <c r="E14" s="71"/>
      <c r="F14" s="73"/>
      <c r="G14" s="72"/>
      <c r="H14" s="71"/>
      <c r="I14" s="70"/>
      <c r="J14" s="69"/>
      <c r="K14" s="85"/>
      <c r="L14" s="72"/>
      <c r="M14" s="69"/>
      <c r="N14" s="84"/>
    </row>
    <row r="15" spans="1:17" x14ac:dyDescent="0.25">
      <c r="A15" s="75"/>
      <c r="B15" s="74"/>
      <c r="C15" s="74"/>
      <c r="D15" s="74"/>
      <c r="E15" s="71"/>
      <c r="F15" s="73"/>
      <c r="G15" s="72"/>
      <c r="H15" s="71"/>
      <c r="I15" s="70"/>
      <c r="J15" s="69"/>
      <c r="K15" s="85"/>
      <c r="L15" s="72"/>
      <c r="M15" s="69"/>
      <c r="N15" s="84"/>
    </row>
    <row r="16" spans="1:17" x14ac:dyDescent="0.25">
      <c r="A16" s="75"/>
      <c r="B16" s="74"/>
      <c r="C16" s="74"/>
      <c r="D16" s="74"/>
      <c r="E16" s="71"/>
      <c r="F16" s="73"/>
      <c r="G16" s="72"/>
      <c r="H16" s="71"/>
      <c r="I16" s="70"/>
      <c r="J16" s="69"/>
      <c r="K16" s="85"/>
      <c r="L16" s="72"/>
      <c r="M16" s="69"/>
      <c r="N16" s="84"/>
    </row>
    <row r="17" spans="1:14" ht="15.75" thickBot="1" x14ac:dyDescent="0.3">
      <c r="A17" s="67"/>
      <c r="B17" s="66"/>
      <c r="C17" s="66"/>
      <c r="D17" s="66"/>
      <c r="E17" s="63"/>
      <c r="F17" s="65"/>
      <c r="G17" s="64"/>
      <c r="H17" s="63"/>
      <c r="I17" s="62"/>
      <c r="J17" s="61"/>
      <c r="K17" s="83"/>
      <c r="L17" s="64"/>
      <c r="M17" s="61"/>
      <c r="N17" s="82"/>
    </row>
    <row r="19" spans="1:14" ht="15.75" thickBot="1" x14ac:dyDescent="0.3"/>
    <row r="20" spans="1:14" ht="21" thickBot="1" x14ac:dyDescent="0.3">
      <c r="A20" s="200" t="s">
        <v>147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1"/>
    </row>
    <row r="21" spans="1:14" ht="33.75" customHeight="1" x14ac:dyDescent="0.25">
      <c r="A21" s="213" t="s">
        <v>150</v>
      </c>
      <c r="B21" s="214"/>
      <c r="C21" s="214"/>
      <c r="D21" s="214"/>
      <c r="E21" s="214"/>
      <c r="F21" s="215"/>
      <c r="G21" s="205" t="s">
        <v>30</v>
      </c>
      <c r="H21" s="206"/>
      <c r="I21" s="206"/>
      <c r="J21" s="206"/>
      <c r="K21" s="219"/>
      <c r="L21" s="216" t="s">
        <v>146</v>
      </c>
      <c r="M21" s="217"/>
      <c r="N21" s="218"/>
    </row>
    <row r="22" spans="1:14" ht="105" x14ac:dyDescent="0.25">
      <c r="A22" s="81" t="s">
        <v>140</v>
      </c>
      <c r="B22" s="80" t="s">
        <v>139</v>
      </c>
      <c r="C22" s="80" t="s">
        <v>138</v>
      </c>
      <c r="D22" s="80" t="s">
        <v>137</v>
      </c>
      <c r="E22" s="80" t="s">
        <v>136</v>
      </c>
      <c r="F22" s="79" t="s">
        <v>135</v>
      </c>
      <c r="G22" s="78" t="s">
        <v>134</v>
      </c>
      <c r="H22" s="77" t="s">
        <v>133</v>
      </c>
      <c r="I22" s="77" t="s">
        <v>132</v>
      </c>
      <c r="J22" s="77" t="s">
        <v>131</v>
      </c>
      <c r="K22" s="89" t="s">
        <v>130</v>
      </c>
      <c r="L22" s="88" t="s">
        <v>145</v>
      </c>
      <c r="M22" s="87" t="s">
        <v>144</v>
      </c>
      <c r="N22" s="86" t="s">
        <v>143</v>
      </c>
    </row>
    <row r="23" spans="1:14" ht="25.5" x14ac:dyDescent="0.25">
      <c r="A23" s="75" t="s">
        <v>229</v>
      </c>
      <c r="B23" s="75" t="s">
        <v>179</v>
      </c>
      <c r="C23" s="74" t="s">
        <v>181</v>
      </c>
      <c r="D23" s="74" t="s">
        <v>154</v>
      </c>
      <c r="E23" s="71">
        <v>45914</v>
      </c>
      <c r="F23" s="73"/>
      <c r="G23" s="72" t="s">
        <v>156</v>
      </c>
      <c r="H23" s="71">
        <v>45914</v>
      </c>
      <c r="I23" s="70"/>
      <c r="J23" s="69" t="s">
        <v>230</v>
      </c>
      <c r="K23" s="85"/>
      <c r="L23" s="72"/>
      <c r="M23" s="69"/>
      <c r="N23" s="84"/>
    </row>
    <row r="24" spans="1:14" ht="25.5" x14ac:dyDescent="0.25">
      <c r="A24" s="75"/>
      <c r="B24" s="75" t="s">
        <v>218</v>
      </c>
      <c r="C24" s="74" t="s">
        <v>178</v>
      </c>
      <c r="D24" s="74" t="s">
        <v>220</v>
      </c>
      <c r="E24" s="71">
        <v>45922</v>
      </c>
      <c r="F24" s="73"/>
      <c r="G24" s="72" t="s">
        <v>156</v>
      </c>
      <c r="H24" s="71">
        <v>45922</v>
      </c>
      <c r="I24" s="70"/>
      <c r="J24" s="69" t="s">
        <v>231</v>
      </c>
      <c r="K24" s="85"/>
      <c r="L24" s="72"/>
      <c r="M24" s="69"/>
      <c r="N24" s="84"/>
    </row>
    <row r="25" spans="1:14" x14ac:dyDescent="0.25">
      <c r="A25" s="75"/>
      <c r="B25" s="75" t="s">
        <v>180</v>
      </c>
      <c r="C25" s="74" t="s">
        <v>173</v>
      </c>
      <c r="D25" s="74" t="s">
        <v>154</v>
      </c>
      <c r="E25" s="71">
        <v>45959</v>
      </c>
      <c r="F25" s="73"/>
      <c r="G25" s="72"/>
      <c r="H25" s="71">
        <v>45959</v>
      </c>
      <c r="I25" s="70"/>
      <c r="J25" s="69" t="s">
        <v>232</v>
      </c>
      <c r="K25" s="85"/>
      <c r="L25" s="72"/>
      <c r="M25" s="69"/>
      <c r="N25" s="84"/>
    </row>
    <row r="26" spans="1:14" x14ac:dyDescent="0.25">
      <c r="A26" s="75"/>
      <c r="B26" s="74"/>
      <c r="C26" s="74"/>
      <c r="D26" s="74"/>
      <c r="E26" s="71"/>
      <c r="F26" s="73"/>
      <c r="G26" s="72"/>
      <c r="H26" s="71"/>
      <c r="I26" s="70"/>
      <c r="J26" s="69"/>
      <c r="K26" s="85"/>
      <c r="L26" s="72"/>
      <c r="M26" s="69"/>
      <c r="N26" s="84"/>
    </row>
    <row r="27" spans="1:14" x14ac:dyDescent="0.25">
      <c r="A27" s="75"/>
      <c r="B27" s="74"/>
      <c r="C27" s="74"/>
      <c r="D27" s="74"/>
      <c r="E27" s="71"/>
      <c r="F27" s="73"/>
      <c r="G27" s="72"/>
      <c r="H27" s="71"/>
      <c r="I27" s="70"/>
      <c r="J27" s="69"/>
      <c r="K27" s="85"/>
      <c r="L27" s="72"/>
      <c r="M27" s="69"/>
      <c r="N27" s="84"/>
    </row>
    <row r="28" spans="1:14" x14ac:dyDescent="0.25">
      <c r="A28" s="75"/>
      <c r="B28" s="74"/>
      <c r="C28" s="74"/>
      <c r="D28" s="74"/>
      <c r="E28" s="71"/>
      <c r="F28" s="73"/>
      <c r="G28" s="72"/>
      <c r="H28" s="71"/>
      <c r="I28" s="70"/>
      <c r="J28" s="69"/>
      <c r="K28" s="85"/>
      <c r="L28" s="72"/>
      <c r="M28" s="69"/>
      <c r="N28" s="84"/>
    </row>
    <row r="29" spans="1:14" x14ac:dyDescent="0.25">
      <c r="A29" s="75"/>
      <c r="B29" s="74"/>
      <c r="C29" s="74"/>
      <c r="D29" s="74"/>
      <c r="E29" s="71"/>
      <c r="F29" s="73"/>
      <c r="G29" s="72"/>
      <c r="H29" s="71"/>
      <c r="I29" s="70"/>
      <c r="J29" s="69"/>
      <c r="K29" s="85"/>
      <c r="L29" s="72"/>
      <c r="M29" s="69"/>
      <c r="N29" s="84"/>
    </row>
    <row r="30" spans="1:14" x14ac:dyDescent="0.25">
      <c r="A30" s="75"/>
      <c r="B30" s="74"/>
      <c r="C30" s="74"/>
      <c r="D30" s="74"/>
      <c r="E30" s="71"/>
      <c r="F30" s="73"/>
      <c r="G30" s="72"/>
      <c r="H30" s="71"/>
      <c r="I30" s="70"/>
      <c r="J30" s="69"/>
      <c r="K30" s="85"/>
      <c r="L30" s="72"/>
      <c r="M30" s="69"/>
      <c r="N30" s="84"/>
    </row>
    <row r="31" spans="1:14" x14ac:dyDescent="0.25">
      <c r="A31" s="75"/>
      <c r="B31" s="74"/>
      <c r="C31" s="74"/>
      <c r="D31" s="74"/>
      <c r="E31" s="71"/>
      <c r="F31" s="73"/>
      <c r="G31" s="72"/>
      <c r="H31" s="71"/>
      <c r="I31" s="70"/>
      <c r="J31" s="69"/>
      <c r="K31" s="85"/>
      <c r="L31" s="72"/>
      <c r="M31" s="69"/>
      <c r="N31" s="84"/>
    </row>
    <row r="32" spans="1:14" x14ac:dyDescent="0.25">
      <c r="A32" s="75"/>
      <c r="B32" s="74"/>
      <c r="C32" s="74"/>
      <c r="D32" s="74"/>
      <c r="E32" s="71"/>
      <c r="F32" s="73"/>
      <c r="G32" s="72"/>
      <c r="H32" s="71"/>
      <c r="I32" s="70"/>
      <c r="J32" s="69"/>
      <c r="K32" s="85"/>
      <c r="L32" s="72"/>
      <c r="M32" s="69"/>
      <c r="N32" s="84"/>
    </row>
    <row r="33" spans="1:14" x14ac:dyDescent="0.25">
      <c r="A33" s="75"/>
      <c r="B33" s="74"/>
      <c r="C33" s="74"/>
      <c r="D33" s="74"/>
      <c r="E33" s="71"/>
      <c r="F33" s="73"/>
      <c r="G33" s="72"/>
      <c r="H33" s="71"/>
      <c r="I33" s="70"/>
      <c r="J33" s="69"/>
      <c r="K33" s="85"/>
      <c r="L33" s="72"/>
      <c r="M33" s="69"/>
      <c r="N33" s="84"/>
    </row>
    <row r="34" spans="1:14" x14ac:dyDescent="0.25">
      <c r="A34" s="75"/>
      <c r="B34" s="74"/>
      <c r="C34" s="74"/>
      <c r="D34" s="74"/>
      <c r="E34" s="71"/>
      <c r="F34" s="73"/>
      <c r="G34" s="72"/>
      <c r="H34" s="71"/>
      <c r="I34" s="70"/>
      <c r="J34" s="69"/>
      <c r="K34" s="85"/>
      <c r="L34" s="72"/>
      <c r="M34" s="69"/>
      <c r="N34" s="84"/>
    </row>
    <row r="35" spans="1:14" x14ac:dyDescent="0.25">
      <c r="A35" s="75"/>
      <c r="B35" s="74"/>
      <c r="C35" s="74"/>
      <c r="D35" s="74"/>
      <c r="E35" s="71"/>
      <c r="F35" s="73"/>
      <c r="G35" s="72"/>
      <c r="H35" s="71"/>
      <c r="I35" s="70"/>
      <c r="J35" s="69"/>
      <c r="K35" s="85"/>
      <c r="L35" s="72"/>
      <c r="M35" s="69"/>
      <c r="N35" s="84"/>
    </row>
    <row r="36" spans="1:14" ht="15.75" thickBot="1" x14ac:dyDescent="0.3">
      <c r="A36" s="67"/>
      <c r="B36" s="66"/>
      <c r="C36" s="66"/>
      <c r="D36" s="66"/>
      <c r="E36" s="63"/>
      <c r="F36" s="65"/>
      <c r="G36" s="64"/>
      <c r="H36" s="63"/>
      <c r="I36" s="62"/>
      <c r="J36" s="61"/>
      <c r="K36" s="83"/>
      <c r="L36" s="64"/>
      <c r="M36" s="61"/>
      <c r="N36" s="82"/>
    </row>
    <row r="38" spans="1:14" ht="15.75" thickBot="1" x14ac:dyDescent="0.3"/>
    <row r="39" spans="1:14" ht="21" customHeight="1" thickBot="1" x14ac:dyDescent="0.3">
      <c r="A39" s="220" t="s">
        <v>142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1"/>
    </row>
    <row r="40" spans="1:14" ht="18.75" customHeight="1" x14ac:dyDescent="0.25">
      <c r="A40" s="213" t="s">
        <v>151</v>
      </c>
      <c r="B40" s="214"/>
      <c r="C40" s="214"/>
      <c r="D40" s="214"/>
      <c r="E40" s="214"/>
      <c r="F40" s="215"/>
      <c r="G40" s="205" t="s">
        <v>30</v>
      </c>
      <c r="H40" s="206"/>
      <c r="I40" s="206"/>
      <c r="J40" s="206"/>
      <c r="K40" s="206"/>
      <c r="L40" s="207" t="s">
        <v>141</v>
      </c>
      <c r="M40" s="208"/>
      <c r="N40" s="209"/>
    </row>
    <row r="41" spans="1:14" ht="105" x14ac:dyDescent="0.25">
      <c r="A41" s="81" t="s">
        <v>140</v>
      </c>
      <c r="B41" s="80" t="s">
        <v>139</v>
      </c>
      <c r="C41" s="80" t="s">
        <v>138</v>
      </c>
      <c r="D41" s="80" t="s">
        <v>137</v>
      </c>
      <c r="E41" s="80" t="s">
        <v>136</v>
      </c>
      <c r="F41" s="79" t="s">
        <v>135</v>
      </c>
      <c r="G41" s="78" t="s">
        <v>134</v>
      </c>
      <c r="H41" s="77" t="s">
        <v>133</v>
      </c>
      <c r="I41" s="77" t="s">
        <v>132</v>
      </c>
      <c r="J41" s="77" t="s">
        <v>131</v>
      </c>
      <c r="K41" s="76" t="s">
        <v>130</v>
      </c>
      <c r="L41" s="210"/>
      <c r="M41" s="211"/>
      <c r="N41" s="212"/>
    </row>
    <row r="42" spans="1:14" ht="63.75" customHeight="1" x14ac:dyDescent="0.25">
      <c r="A42" s="231" t="s">
        <v>233</v>
      </c>
      <c r="B42" s="74" t="s">
        <v>205</v>
      </c>
      <c r="C42" s="74" t="s">
        <v>234</v>
      </c>
      <c r="D42" s="74" t="s">
        <v>236</v>
      </c>
      <c r="E42" s="71">
        <v>45972</v>
      </c>
      <c r="F42" s="73"/>
      <c r="G42" s="72" t="s">
        <v>157</v>
      </c>
      <c r="H42" s="71">
        <v>45972</v>
      </c>
      <c r="I42" s="70"/>
      <c r="J42" s="69" t="s">
        <v>152</v>
      </c>
      <c r="K42" s="68"/>
      <c r="L42" s="202"/>
      <c r="M42" s="203"/>
      <c r="N42" s="204"/>
    </row>
    <row r="43" spans="1:14" ht="38.25" x14ac:dyDescent="0.25">
      <c r="A43" s="232"/>
      <c r="B43" s="74" t="s">
        <v>206</v>
      </c>
      <c r="C43" s="74" t="s">
        <v>123</v>
      </c>
      <c r="D43" s="74" t="s">
        <v>236</v>
      </c>
      <c r="E43" s="71">
        <v>45987</v>
      </c>
      <c r="F43" s="73"/>
      <c r="G43" s="72" t="s">
        <v>159</v>
      </c>
      <c r="H43" s="71">
        <v>45987</v>
      </c>
      <c r="I43" s="70"/>
      <c r="J43" s="69" t="s">
        <v>158</v>
      </c>
      <c r="K43" s="68"/>
      <c r="L43" s="202"/>
      <c r="M43" s="203"/>
      <c r="N43" s="204"/>
    </row>
    <row r="44" spans="1:14" ht="38.25" x14ac:dyDescent="0.25">
      <c r="A44" s="232"/>
      <c r="B44" s="74" t="s">
        <v>209</v>
      </c>
      <c r="C44" s="74" t="s">
        <v>109</v>
      </c>
      <c r="D44" s="74" t="s">
        <v>154</v>
      </c>
      <c r="E44" s="71">
        <v>46011</v>
      </c>
      <c r="F44" s="73"/>
      <c r="G44" s="72" t="s">
        <v>159</v>
      </c>
      <c r="H44" s="71">
        <v>46001</v>
      </c>
      <c r="I44" s="70"/>
      <c r="J44" s="69" t="s">
        <v>158</v>
      </c>
      <c r="K44" s="68"/>
      <c r="L44" s="202"/>
      <c r="M44" s="203"/>
      <c r="N44" s="204"/>
    </row>
    <row r="45" spans="1:14" ht="25.5" x14ac:dyDescent="0.25">
      <c r="A45" s="233"/>
      <c r="B45" s="74" t="s">
        <v>126</v>
      </c>
      <c r="C45" s="74" t="s">
        <v>109</v>
      </c>
      <c r="D45" s="74" t="s">
        <v>154</v>
      </c>
      <c r="E45" s="71">
        <v>46017</v>
      </c>
      <c r="F45" s="73"/>
      <c r="G45" s="72"/>
      <c r="H45" s="71">
        <v>46017</v>
      </c>
      <c r="I45" s="70"/>
      <c r="J45" s="69"/>
      <c r="K45" s="68"/>
      <c r="L45" s="202"/>
      <c r="M45" s="203"/>
      <c r="N45" s="204"/>
    </row>
    <row r="46" spans="1:14" x14ac:dyDescent="0.25">
      <c r="A46" s="75"/>
      <c r="B46" s="74"/>
      <c r="C46" s="74"/>
      <c r="D46" s="74"/>
      <c r="E46" s="71"/>
      <c r="F46" s="73"/>
      <c r="G46" s="72"/>
      <c r="H46" s="71"/>
      <c r="I46" s="70"/>
      <c r="J46" s="69"/>
      <c r="K46" s="68"/>
      <c r="L46" s="202"/>
      <c r="M46" s="203"/>
      <c r="N46" s="204"/>
    </row>
    <row r="47" spans="1:14" x14ac:dyDescent="0.25">
      <c r="A47" s="75"/>
      <c r="B47" s="74"/>
      <c r="C47" s="74"/>
      <c r="D47" s="74"/>
      <c r="E47" s="71"/>
      <c r="F47" s="73"/>
      <c r="G47" s="72"/>
      <c r="H47" s="71"/>
      <c r="I47" s="70"/>
      <c r="J47" s="69"/>
      <c r="K47" s="68"/>
      <c r="L47" s="202"/>
      <c r="M47" s="203"/>
      <c r="N47" s="204"/>
    </row>
    <row r="48" spans="1:14" x14ac:dyDescent="0.25">
      <c r="A48" s="75"/>
      <c r="B48" s="74"/>
      <c r="C48" s="74"/>
      <c r="D48" s="74"/>
      <c r="E48" s="71"/>
      <c r="F48" s="73"/>
      <c r="G48" s="72"/>
      <c r="H48" s="71"/>
      <c r="I48" s="70"/>
      <c r="J48" s="69"/>
      <c r="K48" s="68"/>
      <c r="L48" s="202"/>
      <c r="M48" s="203"/>
      <c r="N48" s="204"/>
    </row>
    <row r="49" spans="1:14" x14ac:dyDescent="0.25">
      <c r="A49" s="75"/>
      <c r="B49" s="74"/>
      <c r="C49" s="74"/>
      <c r="D49" s="74"/>
      <c r="E49" s="71"/>
      <c r="F49" s="73"/>
      <c r="G49" s="72"/>
      <c r="H49" s="71"/>
      <c r="I49" s="70"/>
      <c r="J49" s="69"/>
      <c r="K49" s="68"/>
      <c r="L49" s="202"/>
      <c r="M49" s="203"/>
      <c r="N49" s="204"/>
    </row>
    <row r="50" spans="1:14" x14ac:dyDescent="0.25">
      <c r="A50" s="75"/>
      <c r="B50" s="74"/>
      <c r="C50" s="74"/>
      <c r="D50" s="74"/>
      <c r="E50" s="71"/>
      <c r="F50" s="73"/>
      <c r="G50" s="72"/>
      <c r="H50" s="71"/>
      <c r="I50" s="70"/>
      <c r="J50" s="69"/>
      <c r="K50" s="68"/>
      <c r="L50" s="202"/>
      <c r="M50" s="203"/>
      <c r="N50" s="204"/>
    </row>
    <row r="51" spans="1:14" x14ac:dyDescent="0.25">
      <c r="A51" s="75"/>
      <c r="B51" s="74"/>
      <c r="C51" s="74"/>
      <c r="D51" s="74"/>
      <c r="E51" s="71"/>
      <c r="F51" s="73"/>
      <c r="G51" s="72"/>
      <c r="H51" s="71"/>
      <c r="I51" s="70"/>
      <c r="J51" s="69"/>
      <c r="K51" s="68"/>
      <c r="L51" s="202"/>
      <c r="M51" s="203"/>
      <c r="N51" s="204"/>
    </row>
    <row r="52" spans="1:14" x14ac:dyDescent="0.25">
      <c r="A52" s="75"/>
      <c r="B52" s="74"/>
      <c r="C52" s="74"/>
      <c r="D52" s="74"/>
      <c r="E52" s="71"/>
      <c r="F52" s="73"/>
      <c r="G52" s="72"/>
      <c r="H52" s="71"/>
      <c r="I52" s="70"/>
      <c r="J52" s="69"/>
      <c r="K52" s="68"/>
      <c r="L52" s="202"/>
      <c r="M52" s="203"/>
      <c r="N52" s="204"/>
    </row>
    <row r="53" spans="1:14" x14ac:dyDescent="0.25">
      <c r="A53" s="75"/>
      <c r="B53" s="74"/>
      <c r="C53" s="74"/>
      <c r="D53" s="74"/>
      <c r="E53" s="71"/>
      <c r="F53" s="73"/>
      <c r="G53" s="72"/>
      <c r="H53" s="71"/>
      <c r="I53" s="70"/>
      <c r="J53" s="69"/>
      <c r="K53" s="68"/>
      <c r="L53" s="202"/>
      <c r="M53" s="203"/>
      <c r="N53" s="204"/>
    </row>
    <row r="54" spans="1:14" x14ac:dyDescent="0.25">
      <c r="A54" s="75"/>
      <c r="B54" s="74"/>
      <c r="C54" s="74"/>
      <c r="D54" s="74"/>
      <c r="E54" s="71"/>
      <c r="F54" s="73"/>
      <c r="G54" s="72"/>
      <c r="H54" s="71"/>
      <c r="I54" s="70"/>
      <c r="J54" s="69"/>
      <c r="K54" s="68"/>
      <c r="L54" s="202"/>
      <c r="M54" s="203"/>
      <c r="N54" s="204"/>
    </row>
    <row r="55" spans="1:14" ht="15.75" thickBot="1" x14ac:dyDescent="0.3">
      <c r="A55" s="67"/>
      <c r="B55" s="66"/>
      <c r="C55" s="66"/>
      <c r="D55" s="66"/>
      <c r="E55" s="63"/>
      <c r="F55" s="65"/>
      <c r="G55" s="64"/>
      <c r="H55" s="63"/>
      <c r="I55" s="62"/>
      <c r="J55" s="61"/>
      <c r="K55" s="60"/>
      <c r="L55" s="221"/>
      <c r="M55" s="222"/>
      <c r="N55" s="223"/>
    </row>
    <row r="150" spans="1:1" x14ac:dyDescent="0.25">
      <c r="A150" s="21" t="s">
        <v>129</v>
      </c>
    </row>
    <row r="151" spans="1:1" x14ac:dyDescent="0.25">
      <c r="A151" s="21" t="s">
        <v>128</v>
      </c>
    </row>
  </sheetData>
  <mergeCells count="27">
    <mergeCell ref="L52:N52"/>
    <mergeCell ref="L53:N53"/>
    <mergeCell ref="L54:N54"/>
    <mergeCell ref="L55:N55"/>
    <mergeCell ref="L47:N47"/>
    <mergeCell ref="L48:N48"/>
    <mergeCell ref="L49:N49"/>
    <mergeCell ref="L50:N50"/>
    <mergeCell ref="L51:N51"/>
    <mergeCell ref="L45:N45"/>
    <mergeCell ref="L46:N46"/>
    <mergeCell ref="A21:F21"/>
    <mergeCell ref="G21:K21"/>
    <mergeCell ref="L21:N21"/>
    <mergeCell ref="A39:N39"/>
    <mergeCell ref="A40:F40"/>
    <mergeCell ref="A42:A45"/>
    <mergeCell ref="A1:N1"/>
    <mergeCell ref="A20:N20"/>
    <mergeCell ref="L42:N42"/>
    <mergeCell ref="L43:N43"/>
    <mergeCell ref="L44:N44"/>
    <mergeCell ref="G40:K40"/>
    <mergeCell ref="L40:N41"/>
    <mergeCell ref="A2:F2"/>
    <mergeCell ref="L2:N2"/>
    <mergeCell ref="G2:K2"/>
  </mergeCells>
  <dataValidations count="1">
    <dataValidation type="list" allowBlank="1" showInputMessage="1" showErrorMessage="1" sqref="K4:K17 K23:K36 K42:K55">
      <formula1>$A$150:$A$151</formula1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86ED8DFB-CEE6-4CB2-9BA7-C799C51195C6}">
            <xm:f>NOT(ISERROR(SEARCH($A$151,K4)))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6" operator="containsText" id="{E0EBDA1D-2ED3-4732-90A6-AD7BB3ECF563}">
            <xm:f>NOT(ISERROR(SEARCH($A$150,K4)))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K4:K17</xm:sqref>
        </x14:conditionalFormatting>
        <x14:conditionalFormatting xmlns:xm="http://schemas.microsoft.com/office/excel/2006/main">
          <x14:cfRule type="containsText" priority="3" operator="containsText" id="{3EC7E66D-06DC-4EAE-AEEB-1BE8C65D397F}">
            <xm:f>NOT(ISERROR(SEARCH($A$151,K23)))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id="{B1BF343F-A56A-4FF7-93EB-2495D257A3AA}">
            <xm:f>NOT(ISERROR(SEARCH($A$150,K23)))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K23:K36</xm:sqref>
        </x14:conditionalFormatting>
        <x14:conditionalFormatting xmlns:xm="http://schemas.microsoft.com/office/excel/2006/main">
          <x14:cfRule type="containsText" priority="1" operator="containsText" id="{DF6ACAF8-C544-4C59-B7C0-B04B1BDD39C7}">
            <xm:f>NOT(ISERROR(SEARCH($A$151,K42)))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2" operator="containsText" id="{6BC079C5-A6F8-4B49-8CBE-CA9526A155FC}">
            <xm:f>NOT(ISERROR(SEARCH($A$150,K42)))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K42:K55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1"/>
  <sheetViews>
    <sheetView showGridLines="0" workbookViewId="0">
      <selection activeCell="A6" sqref="A6"/>
    </sheetView>
  </sheetViews>
  <sheetFormatPr defaultColWidth="9.140625" defaultRowHeight="15" x14ac:dyDescent="0.25"/>
  <cols>
    <col min="1" max="1" width="29" style="21" customWidth="1"/>
    <col min="2" max="2" width="35" style="21" customWidth="1"/>
    <col min="3" max="3" width="123.7109375" style="21" customWidth="1"/>
    <col min="4" max="16384" width="9.140625" style="21"/>
  </cols>
  <sheetData>
    <row r="1" spans="1:3" ht="27" thickBot="1" x14ac:dyDescent="0.45">
      <c r="A1" s="227" t="s">
        <v>51</v>
      </c>
      <c r="B1" s="228"/>
      <c r="C1" s="229"/>
    </row>
    <row r="3" spans="1:3" ht="15.75" thickBot="1" x14ac:dyDescent="0.3"/>
    <row r="4" spans="1:3" x14ac:dyDescent="0.25">
      <c r="A4" s="224" t="s">
        <v>52</v>
      </c>
      <c r="B4" s="225"/>
      <c r="C4" s="226"/>
    </row>
    <row r="5" spans="1:3" ht="30" x14ac:dyDescent="0.25">
      <c r="A5" s="22" t="s">
        <v>108</v>
      </c>
      <c r="B5" s="35" t="s">
        <v>53</v>
      </c>
      <c r="C5" s="36" t="s">
        <v>54</v>
      </c>
    </row>
    <row r="6" spans="1:3" x14ac:dyDescent="0.25">
      <c r="A6" s="41"/>
      <c r="B6" s="37"/>
      <c r="C6" s="38"/>
    </row>
    <row r="7" spans="1:3" x14ac:dyDescent="0.25">
      <c r="A7" s="41"/>
      <c r="B7" s="37"/>
      <c r="C7" s="38"/>
    </row>
    <row r="8" spans="1:3" x14ac:dyDescent="0.25">
      <c r="A8" s="41"/>
      <c r="B8" s="37"/>
      <c r="C8" s="38"/>
    </row>
    <row r="9" spans="1:3" x14ac:dyDescent="0.25">
      <c r="A9" s="41"/>
      <c r="B9" s="37"/>
      <c r="C9" s="38"/>
    </row>
    <row r="10" spans="1:3" x14ac:dyDescent="0.25">
      <c r="A10" s="41"/>
      <c r="B10" s="37"/>
      <c r="C10" s="38"/>
    </row>
    <row r="11" spans="1:3" ht="15.75" thickBot="1" x14ac:dyDescent="0.3">
      <c r="A11" s="42"/>
      <c r="B11" s="39"/>
      <c r="C11" s="40"/>
    </row>
  </sheetData>
  <mergeCells count="2">
    <mergeCell ref="A4:C4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F23"/>
  <sheetViews>
    <sheetView workbookViewId="0">
      <selection activeCell="F17" sqref="F17"/>
    </sheetView>
  </sheetViews>
  <sheetFormatPr defaultRowHeight="15" x14ac:dyDescent="0.25"/>
  <sheetData>
    <row r="5" spans="6:6" ht="15.75" x14ac:dyDescent="0.25">
      <c r="F5" s="7" t="s">
        <v>7</v>
      </c>
    </row>
    <row r="6" spans="6:6" ht="15.75" x14ac:dyDescent="0.25">
      <c r="F6" s="7"/>
    </row>
    <row r="7" spans="6:6" ht="15.75" x14ac:dyDescent="0.25">
      <c r="F7" s="7" t="s">
        <v>8</v>
      </c>
    </row>
    <row r="8" spans="6:6" ht="15.75" x14ac:dyDescent="0.25">
      <c r="F8" s="7" t="s">
        <v>9</v>
      </c>
    </row>
    <row r="9" spans="6:6" ht="15.75" x14ac:dyDescent="0.25">
      <c r="F9" s="7" t="s">
        <v>10</v>
      </c>
    </row>
    <row r="10" spans="6:6" ht="15.75" x14ac:dyDescent="0.25">
      <c r="F10" s="7" t="s">
        <v>11</v>
      </c>
    </row>
    <row r="17" spans="6:6" x14ac:dyDescent="0.25">
      <c r="F17" t="s">
        <v>26</v>
      </c>
    </row>
    <row r="18" spans="6:6" x14ac:dyDescent="0.25">
      <c r="F18" t="s">
        <v>27</v>
      </c>
    </row>
    <row r="19" spans="6:6" x14ac:dyDescent="0.25">
      <c r="F19" t="s">
        <v>28</v>
      </c>
    </row>
    <row r="20" spans="6:6" x14ac:dyDescent="0.25">
      <c r="F20" t="s">
        <v>29</v>
      </c>
    </row>
    <row r="21" spans="6:6" x14ac:dyDescent="0.25">
      <c r="F21" t="s">
        <v>31</v>
      </c>
    </row>
    <row r="22" spans="6:6" x14ac:dyDescent="0.25">
      <c r="F22" t="s">
        <v>30</v>
      </c>
    </row>
    <row r="23" spans="6:6" x14ac:dyDescent="0.25">
      <c r="F23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1.О_П</vt:lpstr>
      <vt:lpstr>2.ИСР_Г</vt:lpstr>
      <vt:lpstr>КОН.</vt:lpstr>
      <vt:lpstr>ЭКСП.</vt:lpstr>
      <vt:lpstr>Тех.лист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User</cp:lastModifiedBy>
  <cp:lastPrinted>2025-05-19T09:32:20Z</cp:lastPrinted>
  <dcterms:created xsi:type="dcterms:W3CDTF">2015-06-05T18:19:34Z</dcterms:created>
  <dcterms:modified xsi:type="dcterms:W3CDTF">2025-05-19T10:13:40Z</dcterms:modified>
</cp:coreProperties>
</file>